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filterPrivacy="1" defaultThemeVersion="124226"/>
  <xr:revisionPtr revIDLastSave="0" documentId="8_{B86B3F1E-A62D-4C05-BBBF-F155650CDCDA}" xr6:coauthVersionLast="36" xr6:coauthVersionMax="36" xr10:uidLastSave="{00000000-0000-0000-0000-000000000000}"/>
  <bookViews>
    <workbookView xWindow="0" yWindow="0" windowWidth="23040" windowHeight="8364" activeTab="4" xr2:uid="{00000000-000D-0000-FFFF-FFFF00000000}"/>
  </bookViews>
  <sheets>
    <sheet name="Lublin" sheetId="5" r:id="rId1"/>
    <sheet name="Kraśnik" sheetId="8" r:id="rId2"/>
    <sheet name="Krasnystaw" sheetId="7" r:id="rId3"/>
    <sheet name="Biłgoraj" sheetId="10" r:id="rId4"/>
    <sheet name="Inwestycje" sheetId="6" r:id="rId5"/>
  </sheets>
  <externalReferences>
    <externalReference r:id="rId6"/>
    <externalReference r:id="rId7"/>
    <externalReference r:id="rId8"/>
    <externalReference r:id="rId9"/>
  </externalReferences>
  <definedNames>
    <definedName name="AAA" localSheetId="3">#REF!</definedName>
    <definedName name="AAA" localSheetId="1">#REF!</definedName>
    <definedName name="AAA">#REF!</definedName>
    <definedName name="aaaa" localSheetId="3">#REF!</definedName>
    <definedName name="aaaa" localSheetId="1">#REF!</definedName>
    <definedName name="aaaa">#REF!</definedName>
    <definedName name="_xlnm.Print_Area" localSheetId="4">Inwestycje!$A$1:$R$15</definedName>
    <definedName name="V_ZRF_Suma_A" localSheetId="4">#REF!</definedName>
    <definedName name="V_ZRF_Suma_A">#REF!</definedName>
    <definedName name="V_ZRF_Suma_B" localSheetId="4">#REF!</definedName>
    <definedName name="V_ZRF_Suma_B">#REF!</definedName>
    <definedName name="V_ZRF_Suma_C" localSheetId="4">#REF!</definedName>
    <definedName name="V_ZRF_Suma_C">#REF!</definedName>
    <definedName name="V_ZRF_Suma_I" localSheetId="4">#REF!</definedName>
    <definedName name="V_ZRF_Suma_I">#REF!</definedName>
    <definedName name="V_ZRF_Suma_II" localSheetId="4">#REF!</definedName>
    <definedName name="V_ZRF_Suma_II">#REF!</definedName>
    <definedName name="V_ZRF_Suma_KK_operacji" localSheetId="4">#REF!</definedName>
    <definedName name="V_ZRF_Suma_KK_operacji">#REF!</definedName>
    <definedName name="VII_Razem_liczba_zal" localSheetId="3">[1]VII_Info_Zalacz!$A$30</definedName>
    <definedName name="VII_Razem_liczba_zal" localSheetId="4">[2]VII_Info_Zalacz!$A$30</definedName>
    <definedName name="VII_Razem_liczba_zal">[3]VII_Info_Zalacz!$A$31</definedName>
  </definedNames>
  <calcPr calcId="191029"/>
</workbook>
</file>

<file path=xl/calcChain.xml><?xml version="1.0" encoding="utf-8"?>
<calcChain xmlns="http://schemas.openxmlformats.org/spreadsheetml/2006/main">
  <c r="R14" i="6" l="1"/>
  <c r="Q14" i="6"/>
  <c r="P14" i="6"/>
  <c r="T14" i="6" s="1"/>
  <c r="O14" i="6"/>
  <c r="F23" i="10" l="1"/>
  <c r="H23" i="10" s="1"/>
  <c r="F22" i="10"/>
  <c r="H22" i="10" s="1"/>
  <c r="F21" i="10"/>
  <c r="H21" i="10" s="1"/>
  <c r="F20" i="10"/>
  <c r="H20" i="10" s="1"/>
  <c r="F19" i="10"/>
  <c r="H19" i="10" s="1"/>
  <c r="F18" i="10"/>
  <c r="H18" i="10" s="1"/>
  <c r="F17" i="10"/>
  <c r="H17" i="10" s="1"/>
  <c r="F16" i="10"/>
  <c r="H16" i="10" s="1"/>
  <c r="F15" i="10"/>
  <c r="H15" i="10" s="1"/>
  <c r="F14" i="10"/>
  <c r="H14" i="10" s="1"/>
  <c r="F13" i="10"/>
  <c r="H13" i="10" s="1"/>
  <c r="F12" i="10"/>
  <c r="H12" i="10" s="1"/>
  <c r="F11" i="10"/>
  <c r="H11" i="10" s="1"/>
  <c r="F10" i="10"/>
  <c r="H10" i="10" s="1"/>
  <c r="F9" i="10"/>
  <c r="H9" i="10" s="1"/>
  <c r="F8" i="10"/>
  <c r="H8" i="10" s="1"/>
  <c r="F7" i="10"/>
  <c r="H7" i="10" s="1"/>
  <c r="F6" i="10"/>
  <c r="F24" i="10" l="1"/>
  <c r="H6" i="10"/>
  <c r="H24" i="10" s="1"/>
  <c r="J17" i="8" l="1"/>
  <c r="H17" i="8"/>
  <c r="G17" i="8"/>
  <c r="K16" i="8"/>
  <c r="I16" i="8"/>
  <c r="E16" i="8"/>
  <c r="I15" i="8"/>
  <c r="K15" i="8" s="1"/>
  <c r="E15" i="8"/>
  <c r="I14" i="8"/>
  <c r="K14" i="8" s="1"/>
  <c r="E14" i="8"/>
  <c r="I13" i="8"/>
  <c r="K13" i="8" s="1"/>
  <c r="E13" i="8"/>
  <c r="I12" i="8"/>
  <c r="K12" i="8" s="1"/>
  <c r="E12" i="8"/>
  <c r="I11" i="8"/>
  <c r="K11" i="8" s="1"/>
  <c r="E11" i="8"/>
  <c r="I10" i="8"/>
  <c r="K10" i="8" s="1"/>
  <c r="E10" i="8"/>
  <c r="I9" i="8"/>
  <c r="K9" i="8" s="1"/>
  <c r="E9" i="8"/>
  <c r="I8" i="8"/>
  <c r="E8" i="8"/>
  <c r="H22" i="7"/>
  <c r="G22" i="7"/>
  <c r="I21" i="7"/>
  <c r="K21" i="7" s="1"/>
  <c r="I20" i="7"/>
  <c r="K20" i="7" s="1"/>
  <c r="I19" i="7"/>
  <c r="K19" i="7" s="1"/>
  <c r="I18" i="7"/>
  <c r="K18" i="7" s="1"/>
  <c r="I17" i="7"/>
  <c r="K17" i="7" s="1"/>
  <c r="I16" i="7"/>
  <c r="K16" i="7" s="1"/>
  <c r="K15" i="7"/>
  <c r="I15" i="7"/>
  <c r="I14" i="7"/>
  <c r="K14" i="7" s="1"/>
  <c r="K13" i="7"/>
  <c r="I13" i="7"/>
  <c r="I12" i="7"/>
  <c r="K12" i="7" s="1"/>
  <c r="K11" i="7"/>
  <c r="I11" i="7"/>
  <c r="I10" i="7"/>
  <c r="K10" i="7" s="1"/>
  <c r="I9" i="7"/>
  <c r="K9" i="7" s="1"/>
  <c r="I8" i="7"/>
  <c r="K8" i="7" s="1"/>
  <c r="I7" i="7"/>
  <c r="K7" i="7" s="1"/>
  <c r="F41" i="5"/>
  <c r="H41" i="5" s="1"/>
  <c r="F7" i="5"/>
  <c r="H7" i="5" s="1"/>
  <c r="F8" i="5"/>
  <c r="F9" i="5"/>
  <c r="H9" i="5" s="1"/>
  <c r="F10" i="5"/>
  <c r="H10" i="5" s="1"/>
  <c r="F11" i="5"/>
  <c r="H11" i="5" s="1"/>
  <c r="F12" i="5"/>
  <c r="H12" i="5" s="1"/>
  <c r="F13" i="5"/>
  <c r="H13" i="5" s="1"/>
  <c r="F14" i="5"/>
  <c r="H14" i="5" s="1"/>
  <c r="F15" i="5"/>
  <c r="H15" i="5" s="1"/>
  <c r="F16" i="5"/>
  <c r="H16" i="5" s="1"/>
  <c r="F17" i="5"/>
  <c r="H17" i="5" s="1"/>
  <c r="F18" i="5"/>
  <c r="H18" i="5" s="1"/>
  <c r="F19" i="5"/>
  <c r="H19" i="5" s="1"/>
  <c r="F20" i="5"/>
  <c r="H20" i="5" s="1"/>
  <c r="F21" i="5"/>
  <c r="H21" i="5" s="1"/>
  <c r="F22" i="5"/>
  <c r="H22" i="5" s="1"/>
  <c r="F23" i="5"/>
  <c r="H23" i="5" s="1"/>
  <c r="F24" i="5"/>
  <c r="H24" i="5" s="1"/>
  <c r="F25" i="5"/>
  <c r="H25" i="5" s="1"/>
  <c r="F26" i="5"/>
  <c r="H26" i="5" s="1"/>
  <c r="F27" i="5"/>
  <c r="H27" i="5" s="1"/>
  <c r="F28" i="5"/>
  <c r="H28" i="5" s="1"/>
  <c r="F29" i="5"/>
  <c r="H29" i="5" s="1"/>
  <c r="F30" i="5"/>
  <c r="H30" i="5" s="1"/>
  <c r="F31" i="5"/>
  <c r="H31" i="5" s="1"/>
  <c r="F32" i="5"/>
  <c r="H32" i="5" s="1"/>
  <c r="F33" i="5"/>
  <c r="H33" i="5" s="1"/>
  <c r="F34" i="5"/>
  <c r="H34" i="5" s="1"/>
  <c r="F35" i="5"/>
  <c r="H35" i="5" s="1"/>
  <c r="F36" i="5"/>
  <c r="H36" i="5" s="1"/>
  <c r="F37" i="5"/>
  <c r="H37" i="5" s="1"/>
  <c r="F38" i="5"/>
  <c r="H38" i="5" s="1"/>
  <c r="F39" i="5"/>
  <c r="H39" i="5" s="1"/>
  <c r="F40" i="5"/>
  <c r="H40" i="5" s="1"/>
  <c r="D42" i="5"/>
  <c r="E42" i="5"/>
  <c r="F6" i="5"/>
  <c r="H6" i="5" s="1"/>
  <c r="I17" i="8" l="1"/>
  <c r="K8" i="8"/>
  <c r="K17" i="8" s="1"/>
  <c r="K22" i="7"/>
  <c r="I22" i="7"/>
  <c r="F42" i="5"/>
  <c r="H8" i="5"/>
  <c r="H42" i="5" s="1"/>
</calcChain>
</file>

<file path=xl/sharedStrings.xml><?xml version="1.0" encoding="utf-8"?>
<sst xmlns="http://schemas.openxmlformats.org/spreadsheetml/2006/main" count="187" uniqueCount="140">
  <si>
    <t>lp.</t>
  </si>
  <si>
    <t>Miejsce na ognisko</t>
  </si>
  <si>
    <t>Borzechów</t>
  </si>
  <si>
    <t>Strzyżewice</t>
  </si>
  <si>
    <t>Bełżyce</t>
  </si>
  <si>
    <t>Zakrzew</t>
  </si>
  <si>
    <t>Bychawa</t>
  </si>
  <si>
    <t>Konopnica</t>
  </si>
  <si>
    <t>Wysokie</t>
  </si>
  <si>
    <t>Maciejów</t>
  </si>
  <si>
    <t>Lubańki Kolonia</t>
  </si>
  <si>
    <t>Bzowiec</t>
  </si>
  <si>
    <t>Izbica</t>
  </si>
  <si>
    <t>Dobryniów Kolonia</t>
  </si>
  <si>
    <t>Wiśniów</t>
  </si>
  <si>
    <t>Boniewo</t>
  </si>
  <si>
    <t>Brzeziny</t>
  </si>
  <si>
    <t>Czajki</t>
  </si>
  <si>
    <t>Krynica</t>
  </si>
  <si>
    <t>Bzite</t>
  </si>
  <si>
    <t>Aleksandrów</t>
  </si>
  <si>
    <t>Frampol</t>
  </si>
  <si>
    <t>Obsza</t>
  </si>
  <si>
    <t>Radecznica</t>
  </si>
  <si>
    <t>Turobin</t>
  </si>
  <si>
    <t>Żary</t>
  </si>
  <si>
    <t>Szostaki</t>
  </si>
  <si>
    <t>Szozdy</t>
  </si>
  <si>
    <t>Lp.</t>
  </si>
  <si>
    <t>Partner realizujący zadanie (Nr LGD)</t>
  </si>
  <si>
    <t>Położenie działki ewidencyjnej</t>
  </si>
  <si>
    <t>Dane według ewidencji gruntów i budynków</t>
  </si>
  <si>
    <t>Informacje szczegółowe (m.in. nr el.księgi wieczystej)</t>
  </si>
  <si>
    <t>Województwo</t>
  </si>
  <si>
    <t>Powiat</t>
  </si>
  <si>
    <t>Gmina</t>
  </si>
  <si>
    <t>Nazwa obrębu ewidencyjnego</t>
  </si>
  <si>
    <t>Nr obrębu 
ewidencyjnego</t>
  </si>
  <si>
    <t>Nr działki ewidencyjnej</t>
  </si>
  <si>
    <t>lubelskie</t>
  </si>
  <si>
    <t>Płowizny</t>
  </si>
  <si>
    <t>0011</t>
  </si>
  <si>
    <t>Zalesie</t>
  </si>
  <si>
    <t>Kosarzew Dolny Kolonia</t>
  </si>
  <si>
    <t>Bychawka Druga</t>
  </si>
  <si>
    <t>0001</t>
  </si>
  <si>
    <t>Zagrody Przybyslawskie</t>
  </si>
  <si>
    <t>0013</t>
  </si>
  <si>
    <t>Leśce</t>
  </si>
  <si>
    <t>Mętów</t>
  </si>
  <si>
    <t>Kliny</t>
  </si>
  <si>
    <t>Chmiel Pierwszy</t>
  </si>
  <si>
    <t>Ożarów</t>
  </si>
  <si>
    <t>Snopków</t>
  </si>
  <si>
    <t>Radawiec Dyży</t>
  </si>
  <si>
    <t>0014</t>
  </si>
  <si>
    <t>Walentynów</t>
  </si>
  <si>
    <t>Krzczonów Wójostwo</t>
  </si>
  <si>
    <t>Majdan Sobieszczański</t>
  </si>
  <si>
    <t>Krężnica Jara</t>
  </si>
  <si>
    <t>Dys</t>
  </si>
  <si>
    <t>Pólko</t>
  </si>
  <si>
    <t>Kolonia Elizówka</t>
  </si>
  <si>
    <t>Piotrowice</t>
  </si>
  <si>
    <t>Bystrzyca</t>
  </si>
  <si>
    <t>Pliszczyn</t>
  </si>
  <si>
    <t>Łysaków</t>
  </si>
  <si>
    <t>Jakubowice Murowane</t>
  </si>
  <si>
    <t>Rezerwa</t>
  </si>
  <si>
    <t>0018</t>
  </si>
  <si>
    <t>Gielczew Druga</t>
  </si>
  <si>
    <t>Annów</t>
  </si>
  <si>
    <t>Miejscowość/połozenie nieruchomości</t>
  </si>
  <si>
    <t>ilość kursów</t>
  </si>
  <si>
    <t>odległość/km</t>
  </si>
  <si>
    <t>Suma kilometrów</t>
  </si>
  <si>
    <t>stawka za km</t>
  </si>
  <si>
    <t>koszt</t>
  </si>
  <si>
    <t>Altana 3,5x3,5</t>
  </si>
  <si>
    <t>Altana 5x3,5</t>
  </si>
  <si>
    <t>Stacja rowerowa/ naprawcza</t>
  </si>
  <si>
    <t>Zakrzówek</t>
  </si>
  <si>
    <t>762/7</t>
  </si>
  <si>
    <t>LU1K/00036203/4</t>
  </si>
  <si>
    <t>kraśnicki</t>
  </si>
  <si>
    <t>Wilkołaz</t>
  </si>
  <si>
    <t>Wilkołaz Drugi</t>
  </si>
  <si>
    <t>0010</t>
  </si>
  <si>
    <t>LU1K/00084757/3</t>
  </si>
  <si>
    <t>Kraśnik</t>
  </si>
  <si>
    <t>Słodków Drugi</t>
  </si>
  <si>
    <t>LU1K/00041790/3</t>
  </si>
  <si>
    <t>Szastarka</t>
  </si>
  <si>
    <t>767/7</t>
  </si>
  <si>
    <t>LU1K/00077827/3</t>
  </si>
  <si>
    <t>Urzędów</t>
  </si>
  <si>
    <t>Bęczyn</t>
  </si>
  <si>
    <t>LU1K/00032077/3</t>
  </si>
  <si>
    <t>Trzydnik Duży</t>
  </si>
  <si>
    <t>Rzeczyca Księża</t>
  </si>
  <si>
    <t>615/4</t>
  </si>
  <si>
    <t>LU1K/00065213/9</t>
  </si>
  <si>
    <t>Gościeradów</t>
  </si>
  <si>
    <t>Marynopole</t>
  </si>
  <si>
    <t>168/3</t>
  </si>
  <si>
    <t>KW41528</t>
  </si>
  <si>
    <t>Dzierzkowice</t>
  </si>
  <si>
    <t>Dzierzkowice - Wola</t>
  </si>
  <si>
    <t>LU1K/00039612/5</t>
  </si>
  <si>
    <t>Annopol</t>
  </si>
  <si>
    <t>Jakubowice</t>
  </si>
  <si>
    <t>296/5</t>
  </si>
  <si>
    <t>LU1K/00066024/4</t>
  </si>
  <si>
    <t>Jaślików</t>
  </si>
  <si>
    <t>Majdan Gromadzki</t>
  </si>
  <si>
    <t>Wola</t>
  </si>
  <si>
    <t>Bukowa</t>
  </si>
  <si>
    <t>Zynie</t>
  </si>
  <si>
    <t>Korchów</t>
  </si>
  <si>
    <t>Lipiny Górne</t>
  </si>
  <si>
    <t>Lipiny Dolne</t>
  </si>
  <si>
    <t>Tokary</t>
  </si>
  <si>
    <t>Żółkiew-Kolonia</t>
  </si>
  <si>
    <t>Zastawie Kolonia</t>
  </si>
  <si>
    <t>Kondraty</t>
  </si>
  <si>
    <t xml:space="preserve">Tarnogród </t>
  </si>
  <si>
    <t>Zestawienie inwestycji</t>
  </si>
  <si>
    <t xml:space="preserve">Zestawienie planowanych delegacji. </t>
  </si>
  <si>
    <t>Suma</t>
  </si>
  <si>
    <t>Koszt</t>
  </si>
  <si>
    <t xml:space="preserve">Suma dla wszystkich </t>
  </si>
  <si>
    <t>1.</t>
  </si>
  <si>
    <t>2.</t>
  </si>
  <si>
    <t>3.</t>
  </si>
  <si>
    <t>4.</t>
  </si>
  <si>
    <t>5.</t>
  </si>
  <si>
    <t>6.</t>
  </si>
  <si>
    <t>7.</t>
  </si>
  <si>
    <t>8.</t>
  </si>
  <si>
    <t>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</si>
</sst>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z_ł_-;\-* #,##0.00\ _z_ł_-;_-* &quot;-&quot;??\ _z_ł_-;_-@_-"/>
    <numFmt numFmtId="164" formatCode="#,##0.00\ &quot;zł&quot;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7"/>
      <name val="Arial"/>
      <family val="2"/>
      <charset val="238"/>
    </font>
    <font>
      <i/>
      <sz val="6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6"/>
      <name val="Arial"/>
      <family val="2"/>
      <charset val="238"/>
    </font>
    <font>
      <sz val="7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9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8">
    <xf numFmtId="0" fontId="0" fillId="0" borderId="0" xfId="0"/>
    <xf numFmtId="0" fontId="6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6" fillId="2" borderId="1" xfId="1" applyFont="1" applyFill="1" applyBorder="1" applyAlignment="1" applyProtection="1">
      <alignment horizontal="center" vertical="center"/>
      <protection locked="0"/>
    </xf>
    <xf numFmtId="0" fontId="7" fillId="2" borderId="1" xfId="1" quotePrefix="1" applyFont="1" applyFill="1" applyBorder="1" applyAlignment="1" applyProtection="1">
      <alignment horizontal="center" vertical="center"/>
      <protection locked="0"/>
    </xf>
    <xf numFmtId="0" fontId="3" fillId="2" borderId="0" xfId="1" applyFill="1"/>
    <xf numFmtId="16" fontId="7" fillId="2" borderId="1" xfId="1" quotePrefix="1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2" borderId="1" xfId="0" applyFont="1" applyFill="1" applyBorder="1"/>
    <xf numFmtId="0" fontId="0" fillId="2" borderId="1" xfId="0" applyFill="1" applyBorder="1" applyAlignment="1">
      <alignment horizontal="center" vertical="center"/>
    </xf>
    <xf numFmtId="1" fontId="7" fillId="2" borderId="1" xfId="1" quotePrefix="1" applyNumberFormat="1" applyFont="1" applyFill="1" applyBorder="1" applyAlignment="1" applyProtection="1">
      <alignment horizontal="center" vertical="center"/>
      <protection locked="0"/>
    </xf>
    <xf numFmtId="0" fontId="3" fillId="2" borderId="0" xfId="1" applyFill="1" applyAlignment="1">
      <alignment horizontal="center" vertical="center"/>
    </xf>
    <xf numFmtId="0" fontId="3" fillId="4" borderId="1" xfId="1" applyFill="1" applyBorder="1" applyAlignment="1">
      <alignment horizontal="center" vertical="center"/>
    </xf>
    <xf numFmtId="164" fontId="4" fillId="2" borderId="1" xfId="1" applyNumberFormat="1" applyFont="1" applyFill="1" applyBorder="1" applyAlignment="1" applyProtection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0" fontId="7" fillId="2" borderId="1" xfId="1" applyNumberFormat="1" applyFont="1" applyFill="1" applyBorder="1" applyAlignment="1" applyProtection="1">
      <alignment horizontal="center" vertical="center"/>
      <protection locked="0"/>
    </xf>
    <xf numFmtId="0" fontId="7" fillId="2" borderId="1" xfId="1" applyFont="1" applyFill="1" applyBorder="1" applyAlignment="1" applyProtection="1">
      <alignment horizontal="center" vertical="center"/>
      <protection locked="0"/>
    </xf>
    <xf numFmtId="0" fontId="3" fillId="2" borderId="1" xfId="1" applyFill="1" applyBorder="1" applyAlignment="1">
      <alignment horizontal="center" vertical="center"/>
    </xf>
    <xf numFmtId="0" fontId="3" fillId="2" borderId="0" xfId="1" applyFill="1" applyAlignment="1">
      <alignment horizontal="right"/>
    </xf>
    <xf numFmtId="0" fontId="3" fillId="2" borderId="0" xfId="1" applyFill="1" applyAlignment="1">
      <alignment horizontal="left"/>
    </xf>
    <xf numFmtId="0" fontId="7" fillId="2" borderId="2" xfId="0" applyFont="1" applyFill="1" applyBorder="1" applyAlignment="1" applyProtection="1">
      <alignment horizontal="left" vertical="center"/>
      <protection locked="0"/>
    </xf>
    <xf numFmtId="0" fontId="7" fillId="2" borderId="3" xfId="0" applyFont="1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>
      <alignment horizontal="left" wrapText="1"/>
    </xf>
    <xf numFmtId="0" fontId="0" fillId="2" borderId="1" xfId="0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 applyProtection="1">
      <alignment horizontal="left" vertical="center"/>
      <protection locked="0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9" fillId="2" borderId="2" xfId="0" applyFont="1" applyFill="1" applyBorder="1" applyAlignment="1" applyProtection="1">
      <alignment horizontal="left" vertical="center"/>
      <protection locked="0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7" fillId="3" borderId="1" xfId="1" applyFont="1" applyFill="1" applyBorder="1" applyAlignment="1" applyProtection="1">
      <alignment horizontal="center" vertical="center"/>
      <protection locked="0"/>
    </xf>
    <xf numFmtId="16" fontId="7" fillId="3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/>
    </xf>
    <xf numFmtId="164" fontId="4" fillId="2" borderId="1" xfId="1" applyNumberFormat="1" applyFont="1" applyFill="1" applyBorder="1" applyAlignment="1" applyProtection="1">
      <alignment horizontal="center" vertical="center" wrapText="1"/>
    </xf>
    <xf numFmtId="0" fontId="3" fillId="4" borderId="1" xfId="1" applyFill="1" applyBorder="1" applyAlignment="1">
      <alignment horizontal="center"/>
    </xf>
    <xf numFmtId="0" fontId="6" fillId="2" borderId="1" xfId="1" applyFont="1" applyFill="1" applyBorder="1" applyAlignment="1" applyProtection="1">
      <alignment vertical="center" wrapText="1"/>
    </xf>
    <xf numFmtId="0" fontId="4" fillId="2" borderId="1" xfId="1" applyFont="1" applyFill="1" applyBorder="1" applyAlignment="1" applyProtection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0" fontId="7" fillId="2" borderId="1" xfId="1" applyNumberFormat="1" applyFont="1" applyFill="1" applyBorder="1" applyAlignment="1" applyProtection="1">
      <alignment horizontal="center" vertical="center"/>
      <protection locked="0"/>
    </xf>
    <xf numFmtId="0" fontId="7" fillId="2" borderId="1" xfId="1" applyFont="1" applyFill="1" applyBorder="1" applyAlignment="1" applyProtection="1">
      <alignment horizontal="center" vertical="center"/>
      <protection locked="0"/>
    </xf>
  </cellXfs>
  <cellStyles count="19">
    <cellStyle name="Dziesiętny 2" xfId="2" xr:uid="{00000000-0005-0000-0000-000000000000}"/>
    <cellStyle name="Dziesiętny 3" xfId="3" xr:uid="{00000000-0005-0000-0000-000001000000}"/>
    <cellStyle name="Normalny" xfId="0" builtinId="0"/>
    <cellStyle name="Normalny 2" xfId="1" xr:uid="{00000000-0005-0000-0000-000003000000}"/>
    <cellStyle name="Normalny 2 2" xfId="4" xr:uid="{00000000-0005-0000-0000-000004000000}"/>
    <cellStyle name="Normalny 2 3" xfId="5" xr:uid="{00000000-0005-0000-0000-000005000000}"/>
    <cellStyle name="Normalny 2 3 2" xfId="6" xr:uid="{00000000-0005-0000-0000-000006000000}"/>
    <cellStyle name="Normalny 3" xfId="7" xr:uid="{00000000-0005-0000-0000-000007000000}"/>
    <cellStyle name="Normalny 3 2" xfId="8" xr:uid="{00000000-0005-0000-0000-000008000000}"/>
    <cellStyle name="Normalny 3_Realizacja celów" xfId="9" xr:uid="{00000000-0005-0000-0000-000009000000}"/>
    <cellStyle name="Normalny 4" xfId="10" xr:uid="{00000000-0005-0000-0000-00000A000000}"/>
    <cellStyle name="Normalny 5" xfId="11" xr:uid="{00000000-0005-0000-0000-00000B000000}"/>
    <cellStyle name="Normalny 5 2" xfId="12" xr:uid="{00000000-0005-0000-0000-00000C000000}"/>
    <cellStyle name="Normalny 6" xfId="13" xr:uid="{00000000-0005-0000-0000-00000D000000}"/>
    <cellStyle name="Normalny 7" xfId="14" xr:uid="{00000000-0005-0000-0000-00000E000000}"/>
    <cellStyle name="Procentowy 2" xfId="15" xr:uid="{00000000-0005-0000-0000-00000F000000}"/>
    <cellStyle name="Procentowy 3" xfId="16" xr:uid="{00000000-0005-0000-0000-000010000000}"/>
    <cellStyle name="Procentowy 4" xfId="17" xr:uid="{00000000-0005-0000-0000-000011000000}"/>
    <cellStyle name="Procentowy 5" xfId="18" xr:uid="{00000000-0005-0000-0000-00001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ownloads/Wniosek%20-%20szlak%20rowerowy%2018.07.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zlak%20rowerowy%20dokumenty%20aplikacyjne/Poprawki/Wniosek%20-%20szlak%20rowerowy.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zlak%20rowerowy%20dokumenty%20aplikacyjne/Poprawki/Wniosek%20-%20szlak%20rowerowy%2018.07.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zlak%20rowerowy%20dokumenty%20aplikacyjne/Poprawki/kilometr&#243;wka%20Kra&#347;ni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świadczenia podmitu"/>
      <sheetName val="Arkusz1 (2)"/>
      <sheetName val="IX_INFOR_RODO (2)"/>
      <sheetName val="X_Oświadczenie podmiotu"/>
      <sheetName val="XI_OSW_RODO"/>
      <sheetName val="Zal_5_Osw_partn_proj"/>
      <sheetName val="Zal_5_Osw_partn_proj (2)"/>
      <sheetName val="Zal_8_Osw_wlasc_nier"/>
      <sheetName val="Zal_9_Osw_VAT"/>
      <sheetName val="Arkusz1 (3)"/>
      <sheetName val="Arkusz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0">
          <cell r="A30" t="str">
            <v>RAZEM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świadczenia podmitu"/>
      <sheetName val="IX_INFOR_RODO (2)"/>
      <sheetName val="X_Oświadczenie podmiotu"/>
      <sheetName val="XI_OSW_RODO"/>
      <sheetName val="Zal_5_Osw_partn_proj"/>
      <sheetName val="Zal_5_Osw_partn_proj (2)"/>
      <sheetName val="Zal_8_Osw_wlasc_nier"/>
      <sheetName val="Zal_9_Osw_VAT"/>
      <sheetName val="Arkusz1"/>
      <sheetName val="Arkusz1 (2)"/>
    </sheetNames>
    <sheetDataSet>
      <sheetData sheetId="0"/>
      <sheetData sheetId="1"/>
      <sheetData sheetId="2"/>
      <sheetData sheetId="3"/>
      <sheetData sheetId="4"/>
      <sheetData sheetId="5">
        <row r="30">
          <cell r="A30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świadczenia podmitu"/>
      <sheetName val="IX_INFOR_RODO (2)"/>
      <sheetName val="X_Oświadczenie podmiotu"/>
      <sheetName val="XI_OSW_RODO"/>
      <sheetName val="Zal_5_Osw_partn_proj"/>
      <sheetName val="Zal_5_Osw_partn_proj (2)"/>
      <sheetName val="Zal_8_Osw_wlasc_nier"/>
      <sheetName val="Zal_9_Osw_VAT"/>
      <sheetName val="Arkusz6"/>
    </sheetNames>
    <sheetDataSet>
      <sheetData sheetId="0"/>
      <sheetData sheetId="1"/>
      <sheetData sheetId="2"/>
      <sheetData sheetId="3"/>
      <sheetData sheetId="4"/>
      <sheetData sheetId="5">
        <row r="31">
          <cell r="A31" t="str">
            <v>22.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aśnik"/>
      <sheetName val="Inwestycje"/>
    </sheetNames>
    <sheetDataSet>
      <sheetData sheetId="0"/>
      <sheetData sheetId="1">
        <row r="42">
          <cell r="J42" t="str">
            <v>Zakrzówek</v>
          </cell>
        </row>
        <row r="43">
          <cell r="J43" t="str">
            <v>Wilkołaz Drugi</v>
          </cell>
        </row>
        <row r="44">
          <cell r="J44" t="str">
            <v>Słodków Drugi</v>
          </cell>
        </row>
        <row r="45">
          <cell r="J45" t="str">
            <v>Szastarka</v>
          </cell>
        </row>
        <row r="46">
          <cell r="J46" t="str">
            <v>Bęczyn</v>
          </cell>
        </row>
        <row r="47">
          <cell r="J47" t="str">
            <v>Rzeczyca Księża</v>
          </cell>
        </row>
        <row r="48">
          <cell r="J48" t="str">
            <v>Marynopole</v>
          </cell>
        </row>
        <row r="49">
          <cell r="J49" t="str">
            <v>Dzierzkowice - Wola</v>
          </cell>
        </row>
        <row r="50">
          <cell r="J50" t="str">
            <v>Jakubowice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"/>
  <sheetViews>
    <sheetView workbookViewId="0">
      <selection sqref="A1:H3"/>
    </sheetView>
  </sheetViews>
  <sheetFormatPr defaultRowHeight="14.4"/>
  <cols>
    <col min="1" max="1" width="9.109375" style="10"/>
    <col min="3" max="3" width="16.44140625" customWidth="1"/>
    <col min="4" max="5" width="9.109375" style="10"/>
  </cols>
  <sheetData>
    <row r="1" spans="1:8">
      <c r="A1" s="31" t="s">
        <v>127</v>
      </c>
      <c r="B1" s="31"/>
      <c r="C1" s="31"/>
      <c r="D1" s="31"/>
      <c r="E1" s="31"/>
      <c r="F1" s="31"/>
      <c r="G1" s="31"/>
      <c r="H1" s="31"/>
    </row>
    <row r="2" spans="1:8">
      <c r="A2" s="31"/>
      <c r="B2" s="31"/>
      <c r="C2" s="31"/>
      <c r="D2" s="31"/>
      <c r="E2" s="31"/>
      <c r="F2" s="31"/>
      <c r="G2" s="31"/>
      <c r="H2" s="31"/>
    </row>
    <row r="3" spans="1:8">
      <c r="A3" s="32"/>
      <c r="B3" s="32"/>
      <c r="C3" s="32"/>
      <c r="D3" s="32"/>
      <c r="E3" s="32"/>
      <c r="F3" s="32"/>
      <c r="G3" s="32"/>
      <c r="H3" s="32"/>
    </row>
    <row r="4" spans="1:8">
      <c r="A4" s="37" t="s">
        <v>0</v>
      </c>
      <c r="B4" s="25" t="s">
        <v>72</v>
      </c>
      <c r="C4" s="25"/>
      <c r="D4" s="26" t="s">
        <v>74</v>
      </c>
      <c r="E4" s="26" t="s">
        <v>73</v>
      </c>
      <c r="F4" s="25" t="s">
        <v>75</v>
      </c>
      <c r="G4" s="25" t="s">
        <v>76</v>
      </c>
      <c r="H4" s="35" t="s">
        <v>129</v>
      </c>
    </row>
    <row r="5" spans="1:8">
      <c r="A5" s="37"/>
      <c r="B5" s="25"/>
      <c r="C5" s="25"/>
      <c r="D5" s="26"/>
      <c r="E5" s="26"/>
      <c r="F5" s="25"/>
      <c r="G5" s="25"/>
      <c r="H5" s="36"/>
    </row>
    <row r="6" spans="1:8">
      <c r="A6" s="1">
        <v>1</v>
      </c>
      <c r="B6" s="23" t="s">
        <v>4</v>
      </c>
      <c r="C6" s="24"/>
      <c r="D6" s="9">
        <v>35</v>
      </c>
      <c r="E6" s="9">
        <v>6</v>
      </c>
      <c r="F6" s="12">
        <f>D6*E6</f>
        <v>210</v>
      </c>
      <c r="G6" s="12">
        <v>1.1499999999999999</v>
      </c>
      <c r="H6" s="8">
        <f>F6*G6</f>
        <v>241.49999999999997</v>
      </c>
    </row>
    <row r="7" spans="1:8">
      <c r="A7" s="1">
        <v>2</v>
      </c>
      <c r="B7" s="23" t="s">
        <v>4</v>
      </c>
      <c r="C7" s="24"/>
      <c r="D7" s="9">
        <v>35</v>
      </c>
      <c r="E7" s="9">
        <v>6</v>
      </c>
      <c r="F7" s="12">
        <f t="shared" ref="F7:F41" si="0">D7*E7</f>
        <v>210</v>
      </c>
      <c r="G7" s="12">
        <v>1.1499999999999999</v>
      </c>
      <c r="H7" s="8">
        <f t="shared" ref="H7:H41" si="1">F7*G7</f>
        <v>241.49999999999997</v>
      </c>
    </row>
    <row r="8" spans="1:8">
      <c r="A8" s="1">
        <v>3</v>
      </c>
      <c r="B8" s="23" t="s">
        <v>40</v>
      </c>
      <c r="C8" s="24"/>
      <c r="D8" s="9">
        <v>42</v>
      </c>
      <c r="E8" s="9">
        <v>6</v>
      </c>
      <c r="F8" s="12">
        <f t="shared" si="0"/>
        <v>252</v>
      </c>
      <c r="G8" s="12">
        <v>1.1499999999999999</v>
      </c>
      <c r="H8" s="8">
        <f t="shared" si="1"/>
        <v>289.79999999999995</v>
      </c>
    </row>
    <row r="9" spans="1:8">
      <c r="A9" s="1">
        <v>4</v>
      </c>
      <c r="B9" s="23" t="s">
        <v>42</v>
      </c>
      <c r="C9" s="24"/>
      <c r="D9" s="9">
        <v>41</v>
      </c>
      <c r="E9" s="9">
        <v>6</v>
      </c>
      <c r="F9" s="12">
        <f t="shared" si="0"/>
        <v>246</v>
      </c>
      <c r="G9" s="12">
        <v>1.1499999999999999</v>
      </c>
      <c r="H9" s="8">
        <f t="shared" si="1"/>
        <v>282.89999999999998</v>
      </c>
    </row>
    <row r="10" spans="1:8">
      <c r="A10" s="1">
        <v>5</v>
      </c>
      <c r="B10" s="23" t="s">
        <v>2</v>
      </c>
      <c r="C10" s="24"/>
      <c r="D10" s="9">
        <v>42</v>
      </c>
      <c r="E10" s="9">
        <v>6</v>
      </c>
      <c r="F10" s="12">
        <f t="shared" si="0"/>
        <v>252</v>
      </c>
      <c r="G10" s="12">
        <v>1.1499999999999999</v>
      </c>
      <c r="H10" s="8">
        <f t="shared" si="1"/>
        <v>289.79999999999995</v>
      </c>
    </row>
    <row r="11" spans="1:8">
      <c r="A11" s="1">
        <v>6</v>
      </c>
      <c r="B11" s="27" t="s">
        <v>43</v>
      </c>
      <c r="C11" s="28"/>
      <c r="D11" s="9">
        <v>36</v>
      </c>
      <c r="E11" s="9">
        <v>6</v>
      </c>
      <c r="F11" s="12">
        <f t="shared" si="0"/>
        <v>216</v>
      </c>
      <c r="G11" s="12">
        <v>1.1499999999999999</v>
      </c>
      <c r="H11" s="8">
        <f t="shared" si="1"/>
        <v>248.39999999999998</v>
      </c>
    </row>
    <row r="12" spans="1:8">
      <c r="A12" s="1">
        <v>7</v>
      </c>
      <c r="B12" s="23" t="s">
        <v>44</v>
      </c>
      <c r="C12" s="24"/>
      <c r="D12" s="9">
        <v>25</v>
      </c>
      <c r="E12" s="9">
        <v>6</v>
      </c>
      <c r="F12" s="12">
        <f t="shared" si="0"/>
        <v>150</v>
      </c>
      <c r="G12" s="12">
        <v>1.1499999999999999</v>
      </c>
      <c r="H12" s="8">
        <f t="shared" si="1"/>
        <v>172.5</v>
      </c>
    </row>
    <row r="13" spans="1:8">
      <c r="A13" s="1">
        <v>8</v>
      </c>
      <c r="B13" s="23" t="s">
        <v>6</v>
      </c>
      <c r="C13" s="24"/>
      <c r="D13" s="9">
        <v>30</v>
      </c>
      <c r="E13" s="9">
        <v>6</v>
      </c>
      <c r="F13" s="12">
        <f t="shared" si="0"/>
        <v>180</v>
      </c>
      <c r="G13" s="12">
        <v>1.1499999999999999</v>
      </c>
      <c r="H13" s="8">
        <f t="shared" si="1"/>
        <v>206.99999999999997</v>
      </c>
    </row>
    <row r="14" spans="1:8">
      <c r="A14" s="1">
        <v>9</v>
      </c>
      <c r="B14" s="23" t="s">
        <v>6</v>
      </c>
      <c r="C14" s="24"/>
      <c r="D14" s="9">
        <v>30</v>
      </c>
      <c r="E14" s="9">
        <v>6</v>
      </c>
      <c r="F14" s="12">
        <f t="shared" si="0"/>
        <v>180</v>
      </c>
      <c r="G14" s="12">
        <v>1.1499999999999999</v>
      </c>
      <c r="H14" s="8">
        <f t="shared" si="1"/>
        <v>206.99999999999997</v>
      </c>
    </row>
    <row r="15" spans="1:8">
      <c r="A15" s="1">
        <v>10</v>
      </c>
      <c r="B15" s="29" t="s">
        <v>46</v>
      </c>
      <c r="C15" s="30"/>
      <c r="D15" s="9">
        <v>26</v>
      </c>
      <c r="E15" s="9">
        <v>6</v>
      </c>
      <c r="F15" s="12">
        <f t="shared" si="0"/>
        <v>156</v>
      </c>
      <c r="G15" s="12">
        <v>1.1499999999999999</v>
      </c>
      <c r="H15" s="8">
        <f t="shared" si="1"/>
        <v>179.39999999999998</v>
      </c>
    </row>
    <row r="16" spans="1:8">
      <c r="A16" s="1">
        <v>11</v>
      </c>
      <c r="B16" s="23" t="s">
        <v>48</v>
      </c>
      <c r="C16" s="24"/>
      <c r="D16" s="9">
        <v>24</v>
      </c>
      <c r="E16" s="9">
        <v>6</v>
      </c>
      <c r="F16" s="12">
        <f t="shared" si="0"/>
        <v>144</v>
      </c>
      <c r="G16" s="12">
        <v>1.1499999999999999</v>
      </c>
      <c r="H16" s="8">
        <f t="shared" si="1"/>
        <v>165.6</v>
      </c>
    </row>
    <row r="17" spans="1:8">
      <c r="A17" s="1">
        <v>12</v>
      </c>
      <c r="B17" s="23" t="s">
        <v>49</v>
      </c>
      <c r="C17" s="24"/>
      <c r="D17" s="9">
        <v>11</v>
      </c>
      <c r="E17" s="9">
        <v>6</v>
      </c>
      <c r="F17" s="12">
        <f t="shared" si="0"/>
        <v>66</v>
      </c>
      <c r="G17" s="12">
        <v>1.1499999999999999</v>
      </c>
      <c r="H17" s="8">
        <f t="shared" si="1"/>
        <v>75.899999999999991</v>
      </c>
    </row>
    <row r="18" spans="1:8">
      <c r="A18" s="1">
        <v>13</v>
      </c>
      <c r="B18" s="23" t="s">
        <v>50</v>
      </c>
      <c r="C18" s="24"/>
      <c r="D18" s="9">
        <v>15</v>
      </c>
      <c r="E18" s="9">
        <v>6</v>
      </c>
      <c r="F18" s="12">
        <f t="shared" si="0"/>
        <v>90</v>
      </c>
      <c r="G18" s="12">
        <v>1.1499999999999999</v>
      </c>
      <c r="H18" s="8">
        <f t="shared" si="1"/>
        <v>103.49999999999999</v>
      </c>
    </row>
    <row r="19" spans="1:8">
      <c r="A19" s="1">
        <v>14</v>
      </c>
      <c r="B19" s="23" t="s">
        <v>51</v>
      </c>
      <c r="C19" s="24"/>
      <c r="D19" s="9">
        <v>22</v>
      </c>
      <c r="E19" s="9">
        <v>6</v>
      </c>
      <c r="F19" s="12">
        <f t="shared" si="0"/>
        <v>132</v>
      </c>
      <c r="G19" s="12">
        <v>1.1499999999999999</v>
      </c>
      <c r="H19" s="8">
        <f t="shared" si="1"/>
        <v>151.79999999999998</v>
      </c>
    </row>
    <row r="20" spans="1:8">
      <c r="A20" s="1">
        <v>15</v>
      </c>
      <c r="B20" s="23" t="s">
        <v>52</v>
      </c>
      <c r="C20" s="24"/>
      <c r="D20" s="9">
        <v>25</v>
      </c>
      <c r="E20" s="9">
        <v>6</v>
      </c>
      <c r="F20" s="12">
        <f t="shared" si="0"/>
        <v>150</v>
      </c>
      <c r="G20" s="12">
        <v>1.1499999999999999</v>
      </c>
      <c r="H20" s="8">
        <f t="shared" si="1"/>
        <v>172.5</v>
      </c>
    </row>
    <row r="21" spans="1:8">
      <c r="A21" s="1">
        <v>16</v>
      </c>
      <c r="B21" s="23" t="s">
        <v>53</v>
      </c>
      <c r="C21" s="24"/>
      <c r="D21" s="9">
        <v>11</v>
      </c>
      <c r="E21" s="9">
        <v>6</v>
      </c>
      <c r="F21" s="12">
        <f t="shared" si="0"/>
        <v>66</v>
      </c>
      <c r="G21" s="12">
        <v>1.1499999999999999</v>
      </c>
      <c r="H21" s="8">
        <f t="shared" si="1"/>
        <v>75.899999999999991</v>
      </c>
    </row>
    <row r="22" spans="1:8">
      <c r="A22" s="1">
        <v>17</v>
      </c>
      <c r="B22" s="23" t="s">
        <v>54</v>
      </c>
      <c r="C22" s="24"/>
      <c r="D22" s="9">
        <v>17</v>
      </c>
      <c r="E22" s="9">
        <v>6</v>
      </c>
      <c r="F22" s="12">
        <f t="shared" si="0"/>
        <v>102</v>
      </c>
      <c r="G22" s="12">
        <v>1.1499999999999999</v>
      </c>
      <c r="H22" s="8">
        <f t="shared" si="1"/>
        <v>117.3</v>
      </c>
    </row>
    <row r="23" spans="1:8">
      <c r="A23" s="1">
        <v>18</v>
      </c>
      <c r="B23" s="23" t="s">
        <v>7</v>
      </c>
      <c r="C23" s="24"/>
      <c r="D23" s="9">
        <v>11</v>
      </c>
      <c r="E23" s="9">
        <v>6</v>
      </c>
      <c r="F23" s="12">
        <f t="shared" si="0"/>
        <v>66</v>
      </c>
      <c r="G23" s="12">
        <v>1.1499999999999999</v>
      </c>
      <c r="H23" s="8">
        <f t="shared" si="1"/>
        <v>75.899999999999991</v>
      </c>
    </row>
    <row r="24" spans="1:8">
      <c r="A24" s="1">
        <v>19</v>
      </c>
      <c r="B24" s="23" t="s">
        <v>56</v>
      </c>
      <c r="C24" s="24"/>
      <c r="D24" s="9">
        <v>40</v>
      </c>
      <c r="E24" s="9">
        <v>6</v>
      </c>
      <c r="F24" s="12">
        <f t="shared" si="0"/>
        <v>240</v>
      </c>
      <c r="G24" s="12">
        <v>1.1499999999999999</v>
      </c>
      <c r="H24" s="8">
        <f t="shared" si="1"/>
        <v>276</v>
      </c>
    </row>
    <row r="25" spans="1:8">
      <c r="A25" s="1">
        <v>20</v>
      </c>
      <c r="B25" s="23" t="s">
        <v>57</v>
      </c>
      <c r="C25" s="24"/>
      <c r="D25" s="9">
        <v>31</v>
      </c>
      <c r="E25" s="9">
        <v>6</v>
      </c>
      <c r="F25" s="12">
        <f t="shared" si="0"/>
        <v>186</v>
      </c>
      <c r="G25" s="12">
        <v>1.1499999999999999</v>
      </c>
      <c r="H25" s="8">
        <f t="shared" si="1"/>
        <v>213.89999999999998</v>
      </c>
    </row>
    <row r="26" spans="1:8">
      <c r="A26" s="1">
        <v>21</v>
      </c>
      <c r="B26" s="23" t="s">
        <v>58</v>
      </c>
      <c r="C26" s="24"/>
      <c r="D26" s="9">
        <v>42</v>
      </c>
      <c r="E26" s="9">
        <v>6</v>
      </c>
      <c r="F26" s="12">
        <f t="shared" si="0"/>
        <v>252</v>
      </c>
      <c r="G26" s="12">
        <v>1.1499999999999999</v>
      </c>
      <c r="H26" s="8">
        <f t="shared" si="1"/>
        <v>289.79999999999995</v>
      </c>
    </row>
    <row r="27" spans="1:8">
      <c r="A27" s="1">
        <v>22</v>
      </c>
      <c r="B27" s="23" t="s">
        <v>59</v>
      </c>
      <c r="C27" s="24"/>
      <c r="D27" s="9">
        <v>16</v>
      </c>
      <c r="E27" s="9">
        <v>6</v>
      </c>
      <c r="F27" s="12">
        <f t="shared" si="0"/>
        <v>96</v>
      </c>
      <c r="G27" s="12">
        <v>1.1499999999999999</v>
      </c>
      <c r="H27" s="8">
        <f t="shared" si="1"/>
        <v>110.39999999999999</v>
      </c>
    </row>
    <row r="28" spans="1:8">
      <c r="A28" s="1">
        <v>23</v>
      </c>
      <c r="B28" s="23" t="s">
        <v>60</v>
      </c>
      <c r="C28" s="24"/>
      <c r="D28" s="9">
        <v>10</v>
      </c>
      <c r="E28" s="9">
        <v>6</v>
      </c>
      <c r="F28" s="12">
        <f t="shared" si="0"/>
        <v>60</v>
      </c>
      <c r="G28" s="12">
        <v>1.1499999999999999</v>
      </c>
      <c r="H28" s="8">
        <f t="shared" si="1"/>
        <v>69</v>
      </c>
    </row>
    <row r="29" spans="1:8">
      <c r="A29" s="1">
        <v>24</v>
      </c>
      <c r="B29" s="23" t="s">
        <v>61</v>
      </c>
      <c r="C29" s="24"/>
      <c r="D29" s="9">
        <v>12</v>
      </c>
      <c r="E29" s="9">
        <v>6</v>
      </c>
      <c r="F29" s="12">
        <f t="shared" si="0"/>
        <v>72</v>
      </c>
      <c r="G29" s="12">
        <v>1.1499999999999999</v>
      </c>
      <c r="H29" s="8">
        <f t="shared" si="1"/>
        <v>82.8</v>
      </c>
    </row>
    <row r="30" spans="1:8">
      <c r="A30" s="1">
        <v>25</v>
      </c>
      <c r="B30" s="23" t="s">
        <v>62</v>
      </c>
      <c r="C30" s="24"/>
      <c r="D30" s="9">
        <v>6</v>
      </c>
      <c r="E30" s="9">
        <v>6</v>
      </c>
      <c r="F30" s="12">
        <f t="shared" si="0"/>
        <v>36</v>
      </c>
      <c r="G30" s="12">
        <v>1.1499999999999999</v>
      </c>
      <c r="H30" s="8">
        <f t="shared" si="1"/>
        <v>41.4</v>
      </c>
    </row>
    <row r="31" spans="1:8">
      <c r="A31" s="1">
        <v>26</v>
      </c>
      <c r="B31" s="23" t="s">
        <v>3</v>
      </c>
      <c r="C31" s="24"/>
      <c r="D31" s="9">
        <v>27</v>
      </c>
      <c r="E31" s="9">
        <v>6</v>
      </c>
      <c r="F31" s="12">
        <f t="shared" si="0"/>
        <v>162</v>
      </c>
      <c r="G31" s="12">
        <v>1.1499999999999999</v>
      </c>
      <c r="H31" s="8">
        <f t="shared" si="1"/>
        <v>186.29999999999998</v>
      </c>
    </row>
    <row r="32" spans="1:8">
      <c r="A32" s="1">
        <v>27</v>
      </c>
      <c r="B32" s="23" t="s">
        <v>63</v>
      </c>
      <c r="C32" s="24"/>
      <c r="D32" s="9">
        <v>22</v>
      </c>
      <c r="E32" s="9">
        <v>6</v>
      </c>
      <c r="F32" s="12">
        <f t="shared" si="0"/>
        <v>132</v>
      </c>
      <c r="G32" s="12">
        <v>1.1499999999999999</v>
      </c>
      <c r="H32" s="8">
        <f t="shared" si="1"/>
        <v>151.79999999999998</v>
      </c>
    </row>
    <row r="33" spans="1:8">
      <c r="A33" s="1">
        <v>28</v>
      </c>
      <c r="B33" s="23" t="s">
        <v>64</v>
      </c>
      <c r="C33" s="24"/>
      <c r="D33" s="9">
        <v>25</v>
      </c>
      <c r="E33" s="9">
        <v>6</v>
      </c>
      <c r="F33" s="12">
        <f t="shared" si="0"/>
        <v>150</v>
      </c>
      <c r="G33" s="12">
        <v>1.1499999999999999</v>
      </c>
      <c r="H33" s="8">
        <f t="shared" si="1"/>
        <v>172.5</v>
      </c>
    </row>
    <row r="34" spans="1:8">
      <c r="A34" s="1">
        <v>29</v>
      </c>
      <c r="B34" s="23" t="s">
        <v>65</v>
      </c>
      <c r="C34" s="24"/>
      <c r="D34" s="9">
        <v>11</v>
      </c>
      <c r="E34" s="9">
        <v>6</v>
      </c>
      <c r="F34" s="12">
        <f t="shared" si="0"/>
        <v>66</v>
      </c>
      <c r="G34" s="12">
        <v>1.1499999999999999</v>
      </c>
      <c r="H34" s="8">
        <f t="shared" si="1"/>
        <v>75.899999999999991</v>
      </c>
    </row>
    <row r="35" spans="1:8">
      <c r="A35" s="1">
        <v>30</v>
      </c>
      <c r="B35" s="23" t="s">
        <v>66</v>
      </c>
      <c r="C35" s="24"/>
      <c r="D35" s="9">
        <v>12</v>
      </c>
      <c r="E35" s="9">
        <v>6</v>
      </c>
      <c r="F35" s="12">
        <f t="shared" si="0"/>
        <v>72</v>
      </c>
      <c r="G35" s="12">
        <v>1.1499999999999999</v>
      </c>
      <c r="H35" s="8">
        <f t="shared" si="1"/>
        <v>82.8</v>
      </c>
    </row>
    <row r="36" spans="1:8">
      <c r="A36" s="1">
        <v>31</v>
      </c>
      <c r="B36" s="38" t="s">
        <v>67</v>
      </c>
      <c r="C36" s="39"/>
      <c r="D36" s="9">
        <v>8</v>
      </c>
      <c r="E36" s="9">
        <v>6</v>
      </c>
      <c r="F36" s="12">
        <f t="shared" si="0"/>
        <v>48</v>
      </c>
      <c r="G36" s="12">
        <v>1.1499999999999999</v>
      </c>
      <c r="H36" s="8">
        <f t="shared" si="1"/>
        <v>55.199999999999996</v>
      </c>
    </row>
    <row r="37" spans="1:8">
      <c r="A37" s="1">
        <v>32</v>
      </c>
      <c r="B37" s="23" t="s">
        <v>68</v>
      </c>
      <c r="C37" s="24"/>
      <c r="D37" s="9">
        <v>57</v>
      </c>
      <c r="E37" s="9">
        <v>6</v>
      </c>
      <c r="F37" s="12">
        <f t="shared" si="0"/>
        <v>342</v>
      </c>
      <c r="G37" s="12">
        <v>1.1499999999999999</v>
      </c>
      <c r="H37" s="8">
        <f t="shared" si="1"/>
        <v>393.29999999999995</v>
      </c>
    </row>
    <row r="38" spans="1:8">
      <c r="A38" s="1">
        <v>33</v>
      </c>
      <c r="B38" s="23" t="s">
        <v>8</v>
      </c>
      <c r="C38" s="24"/>
      <c r="D38" s="9">
        <v>42</v>
      </c>
      <c r="E38" s="9">
        <v>6</v>
      </c>
      <c r="F38" s="12">
        <f t="shared" si="0"/>
        <v>252</v>
      </c>
      <c r="G38" s="12">
        <v>1.1499999999999999</v>
      </c>
      <c r="H38" s="8">
        <f t="shared" si="1"/>
        <v>289.79999999999995</v>
      </c>
    </row>
    <row r="39" spans="1:8">
      <c r="A39" s="1">
        <v>34</v>
      </c>
      <c r="B39" s="23" t="s">
        <v>70</v>
      </c>
      <c r="C39" s="24"/>
      <c r="D39" s="9">
        <v>36</v>
      </c>
      <c r="E39" s="9">
        <v>6</v>
      </c>
      <c r="F39" s="12">
        <f t="shared" si="0"/>
        <v>216</v>
      </c>
      <c r="G39" s="12">
        <v>1.1499999999999999</v>
      </c>
      <c r="H39" s="8">
        <f t="shared" si="1"/>
        <v>248.39999999999998</v>
      </c>
    </row>
    <row r="40" spans="1:8">
      <c r="A40" s="1">
        <v>35</v>
      </c>
      <c r="B40" s="23" t="s">
        <v>5</v>
      </c>
      <c r="C40" s="24"/>
      <c r="D40" s="9">
        <v>49</v>
      </c>
      <c r="E40" s="9">
        <v>6</v>
      </c>
      <c r="F40" s="12">
        <f t="shared" si="0"/>
        <v>294</v>
      </c>
      <c r="G40" s="12">
        <v>1.1499999999999999</v>
      </c>
      <c r="H40" s="8">
        <f t="shared" si="1"/>
        <v>338.09999999999997</v>
      </c>
    </row>
    <row r="41" spans="1:8">
      <c r="A41" s="1">
        <v>36</v>
      </c>
      <c r="B41" s="23" t="s">
        <v>71</v>
      </c>
      <c r="C41" s="24"/>
      <c r="D41" s="9">
        <v>44</v>
      </c>
      <c r="E41" s="9">
        <v>6</v>
      </c>
      <c r="F41" s="12">
        <f t="shared" si="0"/>
        <v>264</v>
      </c>
      <c r="G41" s="12">
        <v>1.1499999999999999</v>
      </c>
      <c r="H41" s="8">
        <f t="shared" si="1"/>
        <v>303.59999999999997</v>
      </c>
    </row>
    <row r="42" spans="1:8">
      <c r="A42" s="9"/>
      <c r="B42" s="33" t="s">
        <v>128</v>
      </c>
      <c r="C42" s="34"/>
      <c r="D42" s="9">
        <f t="shared" ref="D42:F42" si="2">SUM(D6:D41)</f>
        <v>968</v>
      </c>
      <c r="E42" s="9">
        <f t="shared" si="2"/>
        <v>216</v>
      </c>
      <c r="F42" s="12">
        <f t="shared" si="2"/>
        <v>5808</v>
      </c>
      <c r="G42" s="12"/>
      <c r="H42" s="8">
        <f>SUM(H6:H41)</f>
        <v>6679.2000000000007</v>
      </c>
    </row>
  </sheetData>
  <mergeCells count="45">
    <mergeCell ref="A1:H3"/>
    <mergeCell ref="B42:C42"/>
    <mergeCell ref="E4:E5"/>
    <mergeCell ref="F4:F5"/>
    <mergeCell ref="G4:G5"/>
    <mergeCell ref="H4:H5"/>
    <mergeCell ref="A4:A5"/>
    <mergeCell ref="B40:C40"/>
    <mergeCell ref="B41:C41"/>
    <mergeCell ref="B38:C38"/>
    <mergeCell ref="B39:C39"/>
    <mergeCell ref="B36:C36"/>
    <mergeCell ref="B37:C37"/>
    <mergeCell ref="B34:C34"/>
    <mergeCell ref="B35:C35"/>
    <mergeCell ref="B32:C32"/>
    <mergeCell ref="B33:C33"/>
    <mergeCell ref="B31:C31"/>
    <mergeCell ref="B29:C29"/>
    <mergeCell ref="B30:C30"/>
    <mergeCell ref="B27:C27"/>
    <mergeCell ref="B28:C28"/>
    <mergeCell ref="B25:C25"/>
    <mergeCell ref="B26:C26"/>
    <mergeCell ref="B23:C23"/>
    <mergeCell ref="B24:C24"/>
    <mergeCell ref="B21:C21"/>
    <mergeCell ref="B22:C22"/>
    <mergeCell ref="B19:C19"/>
    <mergeCell ref="B20:C20"/>
    <mergeCell ref="B17:C17"/>
    <mergeCell ref="B18:C18"/>
    <mergeCell ref="B15:C15"/>
    <mergeCell ref="B16:C16"/>
    <mergeCell ref="B13:C13"/>
    <mergeCell ref="B14:C14"/>
    <mergeCell ref="B6:C6"/>
    <mergeCell ref="B4:C5"/>
    <mergeCell ref="D4:D5"/>
    <mergeCell ref="B11:C11"/>
    <mergeCell ref="B12:C12"/>
    <mergeCell ref="B9:C9"/>
    <mergeCell ref="B10:C10"/>
    <mergeCell ref="B7:C7"/>
    <mergeCell ref="B8:C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3:K17"/>
  <sheetViews>
    <sheetView workbookViewId="0">
      <selection activeCell="E3" sqref="E3:J4"/>
    </sheetView>
  </sheetViews>
  <sheetFormatPr defaultRowHeight="14.4"/>
  <cols>
    <col min="6" max="6" width="17" customWidth="1"/>
  </cols>
  <sheetData>
    <row r="3" spans="4:11">
      <c r="E3" s="45" t="s">
        <v>127</v>
      </c>
      <c r="F3" s="45"/>
      <c r="G3" s="45"/>
      <c r="H3" s="45"/>
      <c r="I3" s="45"/>
      <c r="J3" s="45"/>
    </row>
    <row r="4" spans="4:11">
      <c r="E4" s="45"/>
      <c r="F4" s="45"/>
      <c r="G4" s="45"/>
      <c r="H4" s="45"/>
      <c r="I4" s="45"/>
      <c r="J4" s="45"/>
    </row>
    <row r="6" spans="4:11">
      <c r="D6" s="46" t="s">
        <v>0</v>
      </c>
      <c r="E6" s="44" t="s">
        <v>72</v>
      </c>
      <c r="F6" s="44"/>
      <c r="G6" s="44" t="s">
        <v>74</v>
      </c>
      <c r="H6" s="44" t="s">
        <v>73</v>
      </c>
      <c r="I6" s="44" t="s">
        <v>75</v>
      </c>
      <c r="J6" s="44" t="s">
        <v>76</v>
      </c>
      <c r="K6" s="44" t="s">
        <v>77</v>
      </c>
    </row>
    <row r="7" spans="4:11">
      <c r="D7" s="46"/>
      <c r="E7" s="44"/>
      <c r="F7" s="44"/>
      <c r="G7" s="44"/>
      <c r="H7" s="44"/>
      <c r="I7" s="44"/>
      <c r="J7" s="44"/>
      <c r="K7" s="44"/>
    </row>
    <row r="8" spans="4:11">
      <c r="D8" s="1">
        <v>1</v>
      </c>
      <c r="E8" s="42" t="str">
        <f>[4]Inwestycje!J42</f>
        <v>Zakrzówek</v>
      </c>
      <c r="F8" s="43"/>
      <c r="G8" s="2">
        <v>12</v>
      </c>
      <c r="H8" s="2">
        <v>6</v>
      </c>
      <c r="I8" s="2">
        <f>G8*H8</f>
        <v>72</v>
      </c>
      <c r="J8" s="2">
        <v>1.1499999999999999</v>
      </c>
      <c r="K8" s="2">
        <f>I8*J8</f>
        <v>82.8</v>
      </c>
    </row>
    <row r="9" spans="4:11">
      <c r="D9" s="1">
        <v>2</v>
      </c>
      <c r="E9" s="42" t="str">
        <f>[4]Inwestycje!J43</f>
        <v>Wilkołaz Drugi</v>
      </c>
      <c r="F9" s="43"/>
      <c r="G9" s="2">
        <v>14</v>
      </c>
      <c r="H9" s="2">
        <v>6</v>
      </c>
      <c r="I9" s="2">
        <f t="shared" ref="I9:I16" si="0">G9*H9</f>
        <v>84</v>
      </c>
      <c r="J9" s="2">
        <v>1.1499999999999999</v>
      </c>
      <c r="K9" s="2">
        <f t="shared" ref="K9:K16" si="1">I9*J9</f>
        <v>96.6</v>
      </c>
    </row>
    <row r="10" spans="4:11">
      <c r="D10" s="1">
        <v>3</v>
      </c>
      <c r="E10" s="42" t="str">
        <f>[4]Inwestycje!J44</f>
        <v>Słodków Drugi</v>
      </c>
      <c r="F10" s="43"/>
      <c r="G10" s="2">
        <v>5</v>
      </c>
      <c r="H10" s="2">
        <v>6</v>
      </c>
      <c r="I10" s="2">
        <f t="shared" si="0"/>
        <v>30</v>
      </c>
      <c r="J10" s="2">
        <v>1.1499999999999999</v>
      </c>
      <c r="K10" s="2">
        <f t="shared" si="1"/>
        <v>34.5</v>
      </c>
    </row>
    <row r="11" spans="4:11">
      <c r="D11" s="1">
        <v>4</v>
      </c>
      <c r="E11" s="42" t="str">
        <f>[4]Inwestycje!J45</f>
        <v>Szastarka</v>
      </c>
      <c r="F11" s="43"/>
      <c r="G11" s="2">
        <v>12</v>
      </c>
      <c r="H11" s="2">
        <v>6</v>
      </c>
      <c r="I11" s="2">
        <f t="shared" si="0"/>
        <v>72</v>
      </c>
      <c r="J11" s="2">
        <v>1.1499999999999999</v>
      </c>
      <c r="K11" s="2">
        <f t="shared" si="1"/>
        <v>82.8</v>
      </c>
    </row>
    <row r="12" spans="4:11">
      <c r="D12" s="1">
        <v>5</v>
      </c>
      <c r="E12" s="42" t="str">
        <f>[4]Inwestycje!J46</f>
        <v>Bęczyn</v>
      </c>
      <c r="F12" s="43"/>
      <c r="G12" s="2">
        <v>15</v>
      </c>
      <c r="H12" s="2">
        <v>6</v>
      </c>
      <c r="I12" s="2">
        <f t="shared" si="0"/>
        <v>90</v>
      </c>
      <c r="J12" s="2">
        <v>1.1499999999999999</v>
      </c>
      <c r="K12" s="2">
        <f t="shared" si="1"/>
        <v>103.49999999999999</v>
      </c>
    </row>
    <row r="13" spans="4:11">
      <c r="D13" s="1">
        <v>6</v>
      </c>
      <c r="E13" s="40" t="str">
        <f>[4]Inwestycje!J47</f>
        <v>Rzeczyca Księża</v>
      </c>
      <c r="F13" s="41"/>
      <c r="G13" s="2">
        <v>11</v>
      </c>
      <c r="H13" s="2">
        <v>6</v>
      </c>
      <c r="I13" s="2">
        <f t="shared" si="0"/>
        <v>66</v>
      </c>
      <c r="J13" s="2">
        <v>1.1499999999999999</v>
      </c>
      <c r="K13" s="2">
        <f t="shared" si="1"/>
        <v>75.899999999999991</v>
      </c>
    </row>
    <row r="14" spans="4:11">
      <c r="D14" s="1">
        <v>7</v>
      </c>
      <c r="E14" s="42" t="str">
        <f>[4]Inwestycje!J48</f>
        <v>Marynopole</v>
      </c>
      <c r="F14" s="43"/>
      <c r="G14" s="2">
        <v>19</v>
      </c>
      <c r="H14" s="2">
        <v>6</v>
      </c>
      <c r="I14" s="2">
        <f t="shared" si="0"/>
        <v>114</v>
      </c>
      <c r="J14" s="2">
        <v>1.1499999999999999</v>
      </c>
      <c r="K14" s="2">
        <f t="shared" si="1"/>
        <v>131.1</v>
      </c>
    </row>
    <row r="15" spans="4:11">
      <c r="D15" s="1">
        <v>8</v>
      </c>
      <c r="E15" s="42" t="str">
        <f>[4]Inwestycje!J49</f>
        <v>Dzierzkowice - Wola</v>
      </c>
      <c r="F15" s="43"/>
      <c r="G15" s="2">
        <v>20</v>
      </c>
      <c r="H15" s="2">
        <v>6</v>
      </c>
      <c r="I15" s="2">
        <f t="shared" si="0"/>
        <v>120</v>
      </c>
      <c r="J15" s="2">
        <v>1.1499999999999999</v>
      </c>
      <c r="K15" s="2">
        <f t="shared" si="1"/>
        <v>138</v>
      </c>
    </row>
    <row r="16" spans="4:11">
      <c r="D16" s="1">
        <v>9</v>
      </c>
      <c r="E16" s="42" t="str">
        <f>[4]Inwestycje!J50</f>
        <v>Jakubowice</v>
      </c>
      <c r="F16" s="43"/>
      <c r="G16" s="2">
        <v>36</v>
      </c>
      <c r="H16" s="2">
        <v>6</v>
      </c>
      <c r="I16" s="2">
        <f t="shared" si="0"/>
        <v>216</v>
      </c>
      <c r="J16" s="2">
        <v>1.1499999999999999</v>
      </c>
      <c r="K16" s="2">
        <f t="shared" si="1"/>
        <v>248.39999999999998</v>
      </c>
    </row>
    <row r="17" spans="4:11">
      <c r="D17" s="2"/>
      <c r="E17" s="2"/>
      <c r="F17" s="2"/>
      <c r="G17" s="2">
        <f>SUM(G8:G16)</f>
        <v>144</v>
      </c>
      <c r="H17" s="2">
        <f>SUM(H8:H16)</f>
        <v>54</v>
      </c>
      <c r="I17" s="2">
        <f>SUM(I8:I16)</f>
        <v>864</v>
      </c>
      <c r="J17" s="2">
        <f>SUM(J8:J16)</f>
        <v>10.350000000000001</v>
      </c>
      <c r="K17" s="11">
        <f>SUM(K8:K16)</f>
        <v>993.59999999999991</v>
      </c>
    </row>
  </sheetData>
  <mergeCells count="17">
    <mergeCell ref="E3:J4"/>
    <mergeCell ref="D6:D7"/>
    <mergeCell ref="E6:F7"/>
    <mergeCell ref="G6:G7"/>
    <mergeCell ref="H6:H7"/>
    <mergeCell ref="I6:I7"/>
    <mergeCell ref="E13:F13"/>
    <mergeCell ref="E14:F14"/>
    <mergeCell ref="E15:F15"/>
    <mergeCell ref="E16:F16"/>
    <mergeCell ref="K6:K7"/>
    <mergeCell ref="E8:F8"/>
    <mergeCell ref="E9:F9"/>
    <mergeCell ref="E10:F10"/>
    <mergeCell ref="E11:F11"/>
    <mergeCell ref="E12:F12"/>
    <mergeCell ref="J6:J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2:K22"/>
  <sheetViews>
    <sheetView workbookViewId="0">
      <selection activeCell="E40" sqref="E40:E41"/>
    </sheetView>
  </sheetViews>
  <sheetFormatPr defaultRowHeight="14.4"/>
  <cols>
    <col min="11" max="11" width="9.5546875" bestFit="1" customWidth="1"/>
  </cols>
  <sheetData>
    <row r="2" spans="4:11">
      <c r="E2" s="45" t="s">
        <v>127</v>
      </c>
      <c r="F2" s="45"/>
      <c r="G2" s="45"/>
      <c r="H2" s="45"/>
      <c r="I2" s="45"/>
      <c r="J2" s="45"/>
    </row>
    <row r="3" spans="4:11">
      <c r="E3" s="45"/>
      <c r="F3" s="45"/>
      <c r="G3" s="45"/>
      <c r="H3" s="45"/>
      <c r="I3" s="45"/>
      <c r="J3" s="45"/>
    </row>
    <row r="5" spans="4:11">
      <c r="D5" s="46" t="s">
        <v>0</v>
      </c>
      <c r="E5" s="44" t="s">
        <v>72</v>
      </c>
      <c r="F5" s="44"/>
      <c r="G5" s="44" t="s">
        <v>74</v>
      </c>
      <c r="H5" s="44" t="s">
        <v>73</v>
      </c>
      <c r="I5" s="44" t="s">
        <v>75</v>
      </c>
      <c r="J5" s="44" t="s">
        <v>76</v>
      </c>
      <c r="K5" s="44" t="s">
        <v>77</v>
      </c>
    </row>
    <row r="6" spans="4:11">
      <c r="D6" s="46"/>
      <c r="E6" s="44"/>
      <c r="F6" s="44"/>
      <c r="G6" s="44"/>
      <c r="H6" s="44"/>
      <c r="I6" s="44"/>
      <c r="J6" s="44"/>
      <c r="K6" s="44"/>
    </row>
    <row r="7" spans="4:11">
      <c r="D7" s="1">
        <v>1</v>
      </c>
      <c r="E7" s="42" t="s">
        <v>9</v>
      </c>
      <c r="F7" s="43"/>
      <c r="G7" s="2">
        <v>16</v>
      </c>
      <c r="H7" s="2">
        <v>6</v>
      </c>
      <c r="I7" s="2">
        <f>G7*H7</f>
        <v>96</v>
      </c>
      <c r="J7" s="2">
        <v>1.1499999999999999</v>
      </c>
      <c r="K7" s="7">
        <f>I7*J7</f>
        <v>110.39999999999999</v>
      </c>
    </row>
    <row r="8" spans="4:11">
      <c r="D8" s="1">
        <v>2</v>
      </c>
      <c r="E8" s="42" t="s">
        <v>10</v>
      </c>
      <c r="F8" s="43"/>
      <c r="G8" s="2">
        <v>3</v>
      </c>
      <c r="H8" s="2">
        <v>6</v>
      </c>
      <c r="I8" s="2">
        <f t="shared" ref="I8:I21" si="0">G8*H8</f>
        <v>18</v>
      </c>
      <c r="J8" s="2">
        <v>1.1499999999999999</v>
      </c>
      <c r="K8" s="7">
        <f t="shared" ref="K8:K21" si="1">I8*J8</f>
        <v>20.7</v>
      </c>
    </row>
    <row r="9" spans="4:11">
      <c r="D9" s="1">
        <v>3</v>
      </c>
      <c r="E9" s="42" t="s">
        <v>11</v>
      </c>
      <c r="F9" s="43"/>
      <c r="G9" s="2">
        <v>33</v>
      </c>
      <c r="H9" s="2">
        <v>6</v>
      </c>
      <c r="I9" s="2">
        <f t="shared" si="0"/>
        <v>198</v>
      </c>
      <c r="J9" s="2">
        <v>1.1499999999999999</v>
      </c>
      <c r="K9" s="7">
        <f t="shared" si="1"/>
        <v>227.7</v>
      </c>
    </row>
    <row r="10" spans="4:11">
      <c r="D10" s="1">
        <v>4</v>
      </c>
      <c r="E10" s="42" t="s">
        <v>12</v>
      </c>
      <c r="F10" s="43"/>
      <c r="G10" s="2">
        <v>12</v>
      </c>
      <c r="H10" s="2">
        <v>6</v>
      </c>
      <c r="I10" s="2">
        <f t="shared" si="0"/>
        <v>72</v>
      </c>
      <c r="J10" s="2">
        <v>1.1499999999999999</v>
      </c>
      <c r="K10" s="7">
        <f t="shared" si="1"/>
        <v>82.8</v>
      </c>
    </row>
    <row r="11" spans="4:11">
      <c r="D11" s="1">
        <v>5</v>
      </c>
      <c r="E11" s="42" t="s">
        <v>13</v>
      </c>
      <c r="F11" s="43"/>
      <c r="G11" s="2">
        <v>16</v>
      </c>
      <c r="H11" s="2">
        <v>6</v>
      </c>
      <c r="I11" s="2">
        <f t="shared" si="0"/>
        <v>96</v>
      </c>
      <c r="J11" s="2">
        <v>1.1499999999999999</v>
      </c>
      <c r="K11" s="7">
        <f t="shared" si="1"/>
        <v>110.39999999999999</v>
      </c>
    </row>
    <row r="12" spans="4:11">
      <c r="D12" s="1">
        <v>6</v>
      </c>
      <c r="E12" s="42" t="s">
        <v>122</v>
      </c>
      <c r="F12" s="43"/>
      <c r="G12" s="2">
        <v>30</v>
      </c>
      <c r="H12" s="2">
        <v>6</v>
      </c>
      <c r="I12" s="2">
        <f t="shared" si="0"/>
        <v>180</v>
      </c>
      <c r="J12" s="2">
        <v>1.1499999999999999</v>
      </c>
      <c r="K12" s="7">
        <f t="shared" si="1"/>
        <v>206.99999999999997</v>
      </c>
    </row>
    <row r="13" spans="4:11">
      <c r="D13" s="1">
        <v>7</v>
      </c>
      <c r="E13" s="42" t="s">
        <v>14</v>
      </c>
      <c r="F13" s="43"/>
      <c r="G13" s="2">
        <v>14</v>
      </c>
      <c r="H13" s="2">
        <v>6</v>
      </c>
      <c r="I13" s="2">
        <f>G13*H13</f>
        <v>84</v>
      </c>
      <c r="J13" s="2">
        <v>1.1499999999999999</v>
      </c>
      <c r="K13" s="7">
        <f t="shared" si="1"/>
        <v>96.6</v>
      </c>
    </row>
    <row r="14" spans="4:11">
      <c r="D14" s="1">
        <v>8</v>
      </c>
      <c r="E14" s="42" t="s">
        <v>15</v>
      </c>
      <c r="F14" s="43"/>
      <c r="G14" s="2">
        <v>23</v>
      </c>
      <c r="H14" s="2">
        <v>6</v>
      </c>
      <c r="I14" s="2">
        <f t="shared" si="0"/>
        <v>138</v>
      </c>
      <c r="J14" s="2">
        <v>1.1499999999999999</v>
      </c>
      <c r="K14" s="7">
        <f t="shared" si="1"/>
        <v>158.69999999999999</v>
      </c>
    </row>
    <row r="15" spans="4:11">
      <c r="D15" s="1">
        <v>9</v>
      </c>
      <c r="E15" s="42" t="s">
        <v>16</v>
      </c>
      <c r="F15" s="43"/>
      <c r="G15" s="2">
        <v>14</v>
      </c>
      <c r="H15" s="2">
        <v>6</v>
      </c>
      <c r="I15" s="2">
        <f t="shared" si="0"/>
        <v>84</v>
      </c>
      <c r="J15" s="2">
        <v>1.1499999999999999</v>
      </c>
      <c r="K15" s="7">
        <f t="shared" si="1"/>
        <v>96.6</v>
      </c>
    </row>
    <row r="16" spans="4:11">
      <c r="D16" s="1">
        <v>10</v>
      </c>
      <c r="E16" s="42" t="s">
        <v>17</v>
      </c>
      <c r="F16" s="43"/>
      <c r="G16" s="2">
        <v>17</v>
      </c>
      <c r="H16" s="2">
        <v>6</v>
      </c>
      <c r="I16" s="2">
        <f t="shared" si="0"/>
        <v>102</v>
      </c>
      <c r="J16" s="2">
        <v>1.1499999999999999</v>
      </c>
      <c r="K16" s="7">
        <f t="shared" si="1"/>
        <v>117.3</v>
      </c>
    </row>
    <row r="17" spans="4:11">
      <c r="D17" s="1">
        <v>11</v>
      </c>
      <c r="E17" s="42" t="s">
        <v>18</v>
      </c>
      <c r="F17" s="43"/>
      <c r="G17" s="2">
        <v>14</v>
      </c>
      <c r="H17" s="2">
        <v>6</v>
      </c>
      <c r="I17" s="2">
        <f t="shared" si="0"/>
        <v>84</v>
      </c>
      <c r="J17" s="2">
        <v>1.1499999999999999</v>
      </c>
      <c r="K17" s="7">
        <f t="shared" si="1"/>
        <v>96.6</v>
      </c>
    </row>
    <row r="18" spans="4:11">
      <c r="D18" s="1">
        <v>12</v>
      </c>
      <c r="E18" s="42" t="s">
        <v>18</v>
      </c>
      <c r="F18" s="43"/>
      <c r="G18" s="2">
        <v>14</v>
      </c>
      <c r="H18" s="2">
        <v>6</v>
      </c>
      <c r="I18" s="2">
        <f t="shared" si="0"/>
        <v>84</v>
      </c>
      <c r="J18" s="2">
        <v>1.1499999999999999</v>
      </c>
      <c r="K18" s="7">
        <f t="shared" si="1"/>
        <v>96.6</v>
      </c>
    </row>
    <row r="19" spans="4:11">
      <c r="D19" s="1">
        <v>13</v>
      </c>
      <c r="E19" s="42" t="s">
        <v>123</v>
      </c>
      <c r="F19" s="43"/>
      <c r="G19" s="2">
        <v>5</v>
      </c>
      <c r="H19" s="2">
        <v>6</v>
      </c>
      <c r="I19" s="2">
        <f t="shared" si="0"/>
        <v>30</v>
      </c>
      <c r="J19" s="2">
        <v>1.1499999999999999</v>
      </c>
      <c r="K19" s="7">
        <f t="shared" si="1"/>
        <v>34.5</v>
      </c>
    </row>
    <row r="20" spans="4:11">
      <c r="D20" s="1">
        <v>14</v>
      </c>
      <c r="E20" s="42" t="s">
        <v>19</v>
      </c>
      <c r="F20" s="43"/>
      <c r="G20" s="2">
        <v>9</v>
      </c>
      <c r="H20" s="2">
        <v>6</v>
      </c>
      <c r="I20" s="2">
        <f t="shared" si="0"/>
        <v>54</v>
      </c>
      <c r="J20" s="2">
        <v>1.1499999999999999</v>
      </c>
      <c r="K20" s="7">
        <f t="shared" si="1"/>
        <v>62.099999999999994</v>
      </c>
    </row>
    <row r="21" spans="4:11">
      <c r="D21" s="1">
        <v>15</v>
      </c>
      <c r="E21" s="42" t="s">
        <v>113</v>
      </c>
      <c r="F21" s="43"/>
      <c r="G21" s="2">
        <v>9</v>
      </c>
      <c r="H21" s="2">
        <v>6</v>
      </c>
      <c r="I21" s="2">
        <f t="shared" si="0"/>
        <v>54</v>
      </c>
      <c r="J21" s="2">
        <v>1.1499999999999999</v>
      </c>
      <c r="K21" s="7">
        <f t="shared" si="1"/>
        <v>62.099999999999994</v>
      </c>
    </row>
    <row r="22" spans="4:11">
      <c r="D22" s="2"/>
      <c r="E22" s="2"/>
      <c r="F22" s="2"/>
      <c r="G22" s="2">
        <f>SUM(G7:G21)</f>
        <v>229</v>
      </c>
      <c r="H22" s="2">
        <f>SUM(H7:H21)</f>
        <v>90</v>
      </c>
      <c r="I22" s="2">
        <f>SUM(I7:I21)</f>
        <v>1374</v>
      </c>
      <c r="J22" s="2"/>
      <c r="K22" s="7">
        <f>SUM(K7:K21)</f>
        <v>1580.0999999999995</v>
      </c>
    </row>
  </sheetData>
  <mergeCells count="23">
    <mergeCell ref="E2:J3"/>
    <mergeCell ref="E18:F18"/>
    <mergeCell ref="E19:F19"/>
    <mergeCell ref="E20:F20"/>
    <mergeCell ref="E21:F21"/>
    <mergeCell ref="E12:F12"/>
    <mergeCell ref="E13:F13"/>
    <mergeCell ref="E14:F14"/>
    <mergeCell ref="E15:F15"/>
    <mergeCell ref="E16:F16"/>
    <mergeCell ref="E17:F17"/>
    <mergeCell ref="E11:F11"/>
    <mergeCell ref="E7:F7"/>
    <mergeCell ref="E8:F8"/>
    <mergeCell ref="E9:F9"/>
    <mergeCell ref="E10:F10"/>
    <mergeCell ref="K5:K6"/>
    <mergeCell ref="J5:J6"/>
    <mergeCell ref="I5:I6"/>
    <mergeCell ref="D5:D6"/>
    <mergeCell ref="E5:F6"/>
    <mergeCell ref="G5:G6"/>
    <mergeCell ref="H5:H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24"/>
  <sheetViews>
    <sheetView workbookViewId="0">
      <selection activeCell="B2" sqref="B2:G3"/>
    </sheetView>
  </sheetViews>
  <sheetFormatPr defaultRowHeight="14.4"/>
  <sheetData>
    <row r="2" spans="1:8">
      <c r="B2" s="45" t="s">
        <v>127</v>
      </c>
      <c r="C2" s="45"/>
      <c r="D2" s="45"/>
      <c r="E2" s="45"/>
      <c r="F2" s="45"/>
      <c r="G2" s="45"/>
    </row>
    <row r="3" spans="1:8">
      <c r="B3" s="49"/>
      <c r="C3" s="49"/>
      <c r="D3" s="49"/>
      <c r="E3" s="49"/>
      <c r="F3" s="49"/>
      <c r="G3" s="49"/>
    </row>
    <row r="4" spans="1:8">
      <c r="A4" s="46" t="s">
        <v>0</v>
      </c>
      <c r="B4" s="44" t="s">
        <v>72</v>
      </c>
      <c r="C4" s="44"/>
      <c r="D4" s="44" t="s">
        <v>74</v>
      </c>
      <c r="E4" s="44" t="s">
        <v>73</v>
      </c>
      <c r="F4" s="44" t="s">
        <v>75</v>
      </c>
      <c r="G4" s="44" t="s">
        <v>76</v>
      </c>
      <c r="H4" s="44" t="s">
        <v>77</v>
      </c>
    </row>
    <row r="5" spans="1:8">
      <c r="A5" s="46"/>
      <c r="B5" s="44"/>
      <c r="C5" s="44"/>
      <c r="D5" s="44"/>
      <c r="E5" s="44"/>
      <c r="F5" s="44"/>
      <c r="G5" s="44"/>
      <c r="H5" s="44"/>
    </row>
    <row r="6" spans="1:8">
      <c r="A6" s="1">
        <v>1</v>
      </c>
      <c r="B6" s="42" t="s">
        <v>20</v>
      </c>
      <c r="C6" s="43"/>
      <c r="D6" s="2">
        <v>17</v>
      </c>
      <c r="E6" s="2">
        <v>6</v>
      </c>
      <c r="F6" s="2">
        <f>D6*E6</f>
        <v>102</v>
      </c>
      <c r="G6" s="2">
        <v>1.1499999999999999</v>
      </c>
      <c r="H6" s="2">
        <f>F6*G6</f>
        <v>117.3</v>
      </c>
    </row>
    <row r="7" spans="1:8">
      <c r="A7" s="1">
        <v>2</v>
      </c>
      <c r="B7" s="47" t="s">
        <v>114</v>
      </c>
      <c r="C7" s="47"/>
      <c r="D7" s="2">
        <v>6</v>
      </c>
      <c r="E7" s="2">
        <v>6</v>
      </c>
      <c r="F7" s="2">
        <f>D7*E7</f>
        <v>36</v>
      </c>
      <c r="G7" s="2">
        <v>1.1499999999999999</v>
      </c>
      <c r="H7" s="2">
        <f>F7*G7</f>
        <v>41.4</v>
      </c>
    </row>
    <row r="8" spans="1:8">
      <c r="A8" s="1">
        <v>3</v>
      </c>
      <c r="B8" s="47" t="s">
        <v>115</v>
      </c>
      <c r="C8" s="47"/>
      <c r="D8" s="2">
        <v>7</v>
      </c>
      <c r="E8" s="2">
        <v>6</v>
      </c>
      <c r="F8" s="2">
        <f t="shared" ref="F8:F23" si="0">D8*E8</f>
        <v>42</v>
      </c>
      <c r="G8" s="2">
        <v>1.1499999999999999</v>
      </c>
      <c r="H8" s="2">
        <f t="shared" ref="H8:H23" si="1">F8*G8</f>
        <v>48.3</v>
      </c>
    </row>
    <row r="9" spans="1:8">
      <c r="A9" s="1">
        <v>4</v>
      </c>
      <c r="B9" s="47" t="s">
        <v>116</v>
      </c>
      <c r="C9" s="47"/>
      <c r="D9" s="2">
        <v>19</v>
      </c>
      <c r="E9" s="2">
        <v>6</v>
      </c>
      <c r="F9" s="2">
        <f t="shared" si="0"/>
        <v>114</v>
      </c>
      <c r="G9" s="2">
        <v>1.1499999999999999</v>
      </c>
      <c r="H9" s="2">
        <f t="shared" si="1"/>
        <v>131.1</v>
      </c>
    </row>
    <row r="10" spans="1:8">
      <c r="A10" s="1">
        <v>5</v>
      </c>
      <c r="B10" s="48" t="s">
        <v>25</v>
      </c>
      <c r="C10" s="47"/>
      <c r="D10" s="2">
        <v>20</v>
      </c>
      <c r="E10" s="2">
        <v>6</v>
      </c>
      <c r="F10" s="2">
        <f t="shared" si="0"/>
        <v>120</v>
      </c>
      <c r="G10" s="2">
        <v>1.1499999999999999</v>
      </c>
      <c r="H10" s="2">
        <f t="shared" si="1"/>
        <v>138</v>
      </c>
    </row>
    <row r="11" spans="1:8">
      <c r="A11" s="1">
        <v>6</v>
      </c>
      <c r="B11" s="47" t="s">
        <v>21</v>
      </c>
      <c r="C11" s="47"/>
      <c r="D11" s="2">
        <v>17</v>
      </c>
      <c r="E11" s="2">
        <v>6</v>
      </c>
      <c r="F11" s="2">
        <f t="shared" si="0"/>
        <v>102</v>
      </c>
      <c r="G11" s="2">
        <v>1.1499999999999999</v>
      </c>
      <c r="H11" s="2">
        <f t="shared" si="1"/>
        <v>117.3</v>
      </c>
    </row>
    <row r="12" spans="1:8">
      <c r="A12" s="1">
        <v>7</v>
      </c>
      <c r="B12" s="47" t="s">
        <v>124</v>
      </c>
      <c r="C12" s="47"/>
      <c r="D12" s="2">
        <v>29</v>
      </c>
      <c r="E12" s="2">
        <v>6</v>
      </c>
      <c r="F12" s="2">
        <f t="shared" si="0"/>
        <v>174</v>
      </c>
      <c r="G12" s="2">
        <v>1.1499999999999999</v>
      </c>
      <c r="H12" s="2">
        <f t="shared" si="1"/>
        <v>200.1</v>
      </c>
    </row>
    <row r="13" spans="1:8">
      <c r="A13" s="1">
        <v>8</v>
      </c>
      <c r="B13" s="47" t="s">
        <v>117</v>
      </c>
      <c r="C13" s="47"/>
      <c r="D13" s="2">
        <v>18</v>
      </c>
      <c r="E13" s="2">
        <v>6</v>
      </c>
      <c r="F13" s="2">
        <f t="shared" si="0"/>
        <v>108</v>
      </c>
      <c r="G13" s="2">
        <v>1.1499999999999999</v>
      </c>
      <c r="H13" s="2">
        <f t="shared" si="1"/>
        <v>124.19999999999999</v>
      </c>
    </row>
    <row r="14" spans="1:8">
      <c r="A14" s="1">
        <v>9</v>
      </c>
      <c r="B14" s="47" t="s">
        <v>118</v>
      </c>
      <c r="C14" s="47"/>
      <c r="D14" s="2">
        <v>23</v>
      </c>
      <c r="E14" s="2">
        <v>6</v>
      </c>
      <c r="F14" s="2">
        <f t="shared" si="0"/>
        <v>138</v>
      </c>
      <c r="G14" s="2">
        <v>1.1499999999999999</v>
      </c>
      <c r="H14" s="2">
        <f t="shared" si="1"/>
        <v>158.69999999999999</v>
      </c>
    </row>
    <row r="15" spans="1:8">
      <c r="A15" s="1">
        <v>10</v>
      </c>
      <c r="B15" s="47" t="s">
        <v>26</v>
      </c>
      <c r="C15" s="47"/>
      <c r="D15" s="2">
        <v>28</v>
      </c>
      <c r="E15" s="2">
        <v>6</v>
      </c>
      <c r="F15" s="2">
        <f t="shared" si="0"/>
        <v>168</v>
      </c>
      <c r="G15" s="2">
        <v>1.1499999999999999</v>
      </c>
      <c r="H15" s="2">
        <f t="shared" si="1"/>
        <v>193.2</v>
      </c>
    </row>
    <row r="16" spans="1:8">
      <c r="A16" s="1">
        <v>11</v>
      </c>
      <c r="B16" s="47" t="s">
        <v>22</v>
      </c>
      <c r="C16" s="47"/>
      <c r="D16" s="2">
        <v>37</v>
      </c>
      <c r="E16" s="2">
        <v>6</v>
      </c>
      <c r="F16" s="2">
        <f t="shared" si="0"/>
        <v>222</v>
      </c>
      <c r="G16" s="2">
        <v>1.1499999999999999</v>
      </c>
      <c r="H16" s="2">
        <f t="shared" si="1"/>
        <v>255.29999999999998</v>
      </c>
    </row>
    <row r="17" spans="1:8">
      <c r="A17" s="1">
        <v>12</v>
      </c>
      <c r="B17" s="47" t="s">
        <v>119</v>
      </c>
      <c r="C17" s="47"/>
      <c r="D17" s="2">
        <v>29</v>
      </c>
      <c r="E17" s="2">
        <v>6</v>
      </c>
      <c r="F17" s="2">
        <f t="shared" si="0"/>
        <v>174</v>
      </c>
      <c r="G17" s="2">
        <v>1.1499999999999999</v>
      </c>
      <c r="H17" s="2">
        <f t="shared" si="1"/>
        <v>200.1</v>
      </c>
    </row>
    <row r="18" spans="1:8">
      <c r="A18" s="1">
        <v>13</v>
      </c>
      <c r="B18" s="47" t="s">
        <v>120</v>
      </c>
      <c r="C18" s="47"/>
      <c r="D18" s="2">
        <v>30</v>
      </c>
      <c r="E18" s="2">
        <v>6</v>
      </c>
      <c r="F18" s="2">
        <f t="shared" si="0"/>
        <v>180</v>
      </c>
      <c r="G18" s="2">
        <v>1.1499999999999999</v>
      </c>
      <c r="H18" s="2">
        <f t="shared" si="1"/>
        <v>206.99999999999997</v>
      </c>
    </row>
    <row r="19" spans="1:8">
      <c r="A19" s="1">
        <v>14</v>
      </c>
      <c r="B19" s="47" t="s">
        <v>23</v>
      </c>
      <c r="C19" s="47"/>
      <c r="D19" s="2">
        <v>38</v>
      </c>
      <c r="E19" s="2">
        <v>6</v>
      </c>
      <c r="F19" s="2">
        <f t="shared" si="0"/>
        <v>228</v>
      </c>
      <c r="G19" s="2">
        <v>1.1499999999999999</v>
      </c>
      <c r="H19" s="2">
        <f t="shared" si="1"/>
        <v>262.2</v>
      </c>
    </row>
    <row r="20" spans="1:8">
      <c r="A20" s="1">
        <v>15</v>
      </c>
      <c r="B20" s="47" t="s">
        <v>125</v>
      </c>
      <c r="C20" s="47"/>
      <c r="D20" s="2">
        <v>20</v>
      </c>
      <c r="E20" s="2">
        <v>6</v>
      </c>
      <c r="F20" s="2">
        <f t="shared" si="0"/>
        <v>120</v>
      </c>
      <c r="G20" s="2">
        <v>1.1499999999999999</v>
      </c>
      <c r="H20" s="2">
        <f t="shared" si="1"/>
        <v>138</v>
      </c>
    </row>
    <row r="21" spans="1:8">
      <c r="A21" s="1">
        <v>16</v>
      </c>
      <c r="B21" s="47" t="s">
        <v>27</v>
      </c>
      <c r="C21" s="47"/>
      <c r="D21" s="2">
        <v>26</v>
      </c>
      <c r="E21" s="2">
        <v>6</v>
      </c>
      <c r="F21" s="2">
        <f t="shared" si="0"/>
        <v>156</v>
      </c>
      <c r="G21" s="2">
        <v>1.1499999999999999</v>
      </c>
      <c r="H21" s="2">
        <f t="shared" si="1"/>
        <v>179.39999999999998</v>
      </c>
    </row>
    <row r="22" spans="1:8">
      <c r="A22" s="1">
        <v>17</v>
      </c>
      <c r="B22" s="47" t="s">
        <v>121</v>
      </c>
      <c r="C22" s="47"/>
      <c r="D22" s="2">
        <v>33</v>
      </c>
      <c r="E22" s="2">
        <v>6</v>
      </c>
      <c r="F22" s="2">
        <f t="shared" si="0"/>
        <v>198</v>
      </c>
      <c r="G22" s="2">
        <v>1.1499999999999999</v>
      </c>
      <c r="H22" s="2">
        <f t="shared" si="1"/>
        <v>227.7</v>
      </c>
    </row>
    <row r="23" spans="1:8">
      <c r="A23" s="1">
        <v>18</v>
      </c>
      <c r="B23" s="47" t="s">
        <v>24</v>
      </c>
      <c r="C23" s="47"/>
      <c r="D23" s="2">
        <v>37</v>
      </c>
      <c r="E23" s="2">
        <v>6</v>
      </c>
      <c r="F23" s="2">
        <f t="shared" si="0"/>
        <v>222</v>
      </c>
      <c r="G23" s="2">
        <v>1.1499999999999999</v>
      </c>
      <c r="H23" s="2">
        <f t="shared" si="1"/>
        <v>255.29999999999998</v>
      </c>
    </row>
    <row r="24" spans="1:8">
      <c r="A24" s="2"/>
      <c r="B24" s="2"/>
      <c r="C24" s="2"/>
      <c r="D24" s="2"/>
      <c r="E24" s="2"/>
      <c r="F24" s="2">
        <f>SUM(F6:F23)</f>
        <v>2604</v>
      </c>
      <c r="G24" s="2"/>
      <c r="H24" s="2">
        <f>SUM(H6:H23)</f>
        <v>2994.6</v>
      </c>
    </row>
  </sheetData>
  <mergeCells count="26">
    <mergeCell ref="B2:G3"/>
    <mergeCell ref="A4:A5"/>
    <mergeCell ref="B4:C5"/>
    <mergeCell ref="D4:D5"/>
    <mergeCell ref="E4:E5"/>
    <mergeCell ref="F4:F5"/>
    <mergeCell ref="B16:C16"/>
    <mergeCell ref="H4:H5"/>
    <mergeCell ref="B6:C6"/>
    <mergeCell ref="B7:C7"/>
    <mergeCell ref="B8:C8"/>
    <mergeCell ref="B9:C9"/>
    <mergeCell ref="B10:C10"/>
    <mergeCell ref="G4:G5"/>
    <mergeCell ref="B11:C11"/>
    <mergeCell ref="B12:C12"/>
    <mergeCell ref="B13:C13"/>
    <mergeCell ref="B14:C14"/>
    <mergeCell ref="B15:C15"/>
    <mergeCell ref="B23:C23"/>
    <mergeCell ref="B17:C17"/>
    <mergeCell ref="B18:C18"/>
    <mergeCell ref="B19:C19"/>
    <mergeCell ref="B20:C20"/>
    <mergeCell ref="B21:C21"/>
    <mergeCell ref="B22:C2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14"/>
  <sheetViews>
    <sheetView tabSelected="1" zoomScale="115" zoomScaleNormal="115" workbookViewId="0">
      <selection activeCell="D21" sqref="D21"/>
    </sheetView>
  </sheetViews>
  <sheetFormatPr defaultColWidth="9.109375" defaultRowHeight="13.2"/>
  <cols>
    <col min="1" max="1" width="6.44140625" style="5" customWidth="1"/>
    <col min="2" max="2" width="7.44140625" style="5" customWidth="1"/>
    <col min="3" max="3" width="9.109375" style="5"/>
    <col min="4" max="4" width="2.5546875" style="5" customWidth="1"/>
    <col min="5" max="5" width="9.109375" style="5"/>
    <col min="6" max="6" width="4.44140625" style="5" customWidth="1"/>
    <col min="7" max="7" width="9.109375" style="5"/>
    <col min="8" max="8" width="6.6640625" style="5" customWidth="1"/>
    <col min="9" max="9" width="2.33203125" style="5" hidden="1" customWidth="1"/>
    <col min="10" max="10" width="9.109375" style="5"/>
    <col min="11" max="11" width="9.5546875" style="5" customWidth="1"/>
    <col min="12" max="13" width="9.109375" style="5"/>
    <col min="14" max="14" width="18.44140625" style="5" customWidth="1"/>
    <col min="15" max="15" width="8" style="14" customWidth="1"/>
    <col min="16" max="16" width="7.44140625" style="14" customWidth="1"/>
    <col min="17" max="17" width="7.6640625" style="14" customWidth="1"/>
    <col min="18" max="18" width="7.88671875" style="14" customWidth="1"/>
    <col min="19" max="21" width="9.109375" style="14"/>
    <col min="22" max="16384" width="9.109375" style="5"/>
  </cols>
  <sheetData>
    <row r="1" spans="1:21">
      <c r="A1" s="52" t="s">
        <v>126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20"/>
      <c r="P1" s="20"/>
      <c r="Q1" s="20"/>
      <c r="R1" s="20"/>
      <c r="S1" s="5"/>
      <c r="T1" s="5"/>
      <c r="U1" s="5"/>
    </row>
    <row r="2" spans="1:21" ht="12.75" customHeight="1">
      <c r="A2" s="53" t="s">
        <v>28</v>
      </c>
      <c r="B2" s="54" t="s">
        <v>29</v>
      </c>
      <c r="C2" s="53" t="s">
        <v>30</v>
      </c>
      <c r="D2" s="53"/>
      <c r="E2" s="53"/>
      <c r="F2" s="53"/>
      <c r="G2" s="53"/>
      <c r="H2" s="53"/>
      <c r="I2" s="53"/>
      <c r="J2" s="53" t="s">
        <v>31</v>
      </c>
      <c r="K2" s="53"/>
      <c r="L2" s="53"/>
      <c r="M2" s="53"/>
      <c r="N2" s="50" t="s">
        <v>32</v>
      </c>
      <c r="O2" s="50" t="s">
        <v>78</v>
      </c>
      <c r="P2" s="50" t="s">
        <v>79</v>
      </c>
      <c r="Q2" s="50" t="s">
        <v>80</v>
      </c>
      <c r="R2" s="50" t="s">
        <v>1</v>
      </c>
      <c r="S2" s="5"/>
      <c r="T2" s="5"/>
      <c r="U2" s="5"/>
    </row>
    <row r="3" spans="1:21" ht="28.8">
      <c r="A3" s="53"/>
      <c r="B3" s="54"/>
      <c r="C3" s="53" t="s">
        <v>33</v>
      </c>
      <c r="D3" s="53"/>
      <c r="E3" s="53" t="s">
        <v>34</v>
      </c>
      <c r="F3" s="53"/>
      <c r="G3" s="53" t="s">
        <v>35</v>
      </c>
      <c r="H3" s="53"/>
      <c r="I3" s="53"/>
      <c r="J3" s="53" t="s">
        <v>36</v>
      </c>
      <c r="K3" s="53"/>
      <c r="L3" s="16" t="s">
        <v>37</v>
      </c>
      <c r="M3" s="16" t="s">
        <v>38</v>
      </c>
      <c r="N3" s="50"/>
      <c r="O3" s="50"/>
      <c r="P3" s="50"/>
      <c r="Q3" s="50"/>
      <c r="R3" s="50"/>
      <c r="S3" s="5"/>
      <c r="T3" s="5"/>
      <c r="U3" s="5"/>
    </row>
    <row r="4" spans="1:21">
      <c r="A4" s="17">
        <v>1</v>
      </c>
      <c r="B4" s="17">
        <v>2</v>
      </c>
      <c r="C4" s="55">
        <v>3</v>
      </c>
      <c r="D4" s="55"/>
      <c r="E4" s="55">
        <v>4</v>
      </c>
      <c r="F4" s="55"/>
      <c r="G4" s="55">
        <v>5</v>
      </c>
      <c r="H4" s="55"/>
      <c r="I4" s="55"/>
      <c r="J4" s="55">
        <v>6</v>
      </c>
      <c r="K4" s="55"/>
      <c r="L4" s="17">
        <v>7</v>
      </c>
      <c r="M4" s="17">
        <v>8</v>
      </c>
      <c r="N4" s="17">
        <v>9</v>
      </c>
      <c r="O4" s="17">
        <v>10</v>
      </c>
      <c r="P4" s="17">
        <v>11</v>
      </c>
      <c r="Q4" s="17">
        <v>12</v>
      </c>
      <c r="R4" s="17">
        <v>13</v>
      </c>
      <c r="S4" s="5"/>
      <c r="T4" s="5"/>
      <c r="U4" s="5"/>
    </row>
    <row r="5" spans="1:21">
      <c r="A5" s="3" t="s">
        <v>131</v>
      </c>
      <c r="B5" s="18">
        <v>1</v>
      </c>
      <c r="C5" s="56" t="s">
        <v>39</v>
      </c>
      <c r="D5" s="56"/>
      <c r="E5" s="57" t="s">
        <v>84</v>
      </c>
      <c r="F5" s="57"/>
      <c r="G5" s="57" t="s">
        <v>81</v>
      </c>
      <c r="H5" s="57"/>
      <c r="I5" s="57"/>
      <c r="J5" s="57" t="s">
        <v>81</v>
      </c>
      <c r="K5" s="57"/>
      <c r="L5" s="4" t="s">
        <v>69</v>
      </c>
      <c r="M5" s="6" t="s">
        <v>82</v>
      </c>
      <c r="N5" s="19" t="s">
        <v>83</v>
      </c>
      <c r="O5" s="20">
        <v>1</v>
      </c>
      <c r="P5" s="20">
        <v>0</v>
      </c>
      <c r="Q5" s="20">
        <v>1</v>
      </c>
      <c r="R5" s="20">
        <v>1</v>
      </c>
      <c r="S5" s="5"/>
      <c r="T5" s="5"/>
      <c r="U5" s="5"/>
    </row>
    <row r="6" spans="1:21">
      <c r="A6" s="3" t="s">
        <v>132</v>
      </c>
      <c r="B6" s="18">
        <v>1</v>
      </c>
      <c r="C6" s="56" t="s">
        <v>39</v>
      </c>
      <c r="D6" s="56"/>
      <c r="E6" s="57" t="s">
        <v>84</v>
      </c>
      <c r="F6" s="57"/>
      <c r="G6" s="57" t="s">
        <v>85</v>
      </c>
      <c r="H6" s="57"/>
      <c r="I6" s="57"/>
      <c r="J6" s="57" t="s">
        <v>86</v>
      </c>
      <c r="K6" s="57"/>
      <c r="L6" s="4" t="s">
        <v>87</v>
      </c>
      <c r="M6" s="13">
        <v>716</v>
      </c>
      <c r="N6" s="19" t="s">
        <v>88</v>
      </c>
      <c r="O6" s="20">
        <v>1</v>
      </c>
      <c r="P6" s="20">
        <v>0</v>
      </c>
      <c r="Q6" s="20">
        <v>1</v>
      </c>
      <c r="R6" s="20">
        <v>1</v>
      </c>
      <c r="S6" s="5"/>
      <c r="T6" s="5"/>
      <c r="U6" s="5"/>
    </row>
    <row r="7" spans="1:21">
      <c r="A7" s="3" t="s">
        <v>133</v>
      </c>
      <c r="B7" s="18">
        <v>1</v>
      </c>
      <c r="C7" s="56" t="s">
        <v>39</v>
      </c>
      <c r="D7" s="56"/>
      <c r="E7" s="57" t="s">
        <v>84</v>
      </c>
      <c r="F7" s="57"/>
      <c r="G7" s="57" t="s">
        <v>89</v>
      </c>
      <c r="H7" s="57"/>
      <c r="I7" s="57"/>
      <c r="J7" s="57" t="s">
        <v>90</v>
      </c>
      <c r="K7" s="57"/>
      <c r="L7" s="4" t="s">
        <v>47</v>
      </c>
      <c r="M7" s="13">
        <v>342</v>
      </c>
      <c r="N7" s="19" t="s">
        <v>91</v>
      </c>
      <c r="O7" s="20">
        <v>1</v>
      </c>
      <c r="P7" s="20">
        <v>0</v>
      </c>
      <c r="Q7" s="20">
        <v>1</v>
      </c>
      <c r="R7" s="20">
        <v>1</v>
      </c>
      <c r="S7" s="5"/>
      <c r="T7" s="5"/>
      <c r="U7" s="5"/>
    </row>
    <row r="8" spans="1:21">
      <c r="A8" s="3" t="s">
        <v>134</v>
      </c>
      <c r="B8" s="18">
        <v>1</v>
      </c>
      <c r="C8" s="56" t="s">
        <v>39</v>
      </c>
      <c r="D8" s="56"/>
      <c r="E8" s="57" t="s">
        <v>84</v>
      </c>
      <c r="F8" s="57"/>
      <c r="G8" s="57" t="s">
        <v>92</v>
      </c>
      <c r="H8" s="57"/>
      <c r="I8" s="57"/>
      <c r="J8" s="57" t="s">
        <v>92</v>
      </c>
      <c r="K8" s="57"/>
      <c r="L8" s="4" t="s">
        <v>55</v>
      </c>
      <c r="M8" s="6" t="s">
        <v>93</v>
      </c>
      <c r="N8" s="19" t="s">
        <v>94</v>
      </c>
      <c r="O8" s="20">
        <v>1</v>
      </c>
      <c r="P8" s="20">
        <v>0</v>
      </c>
      <c r="Q8" s="20">
        <v>1</v>
      </c>
      <c r="R8" s="20">
        <v>1</v>
      </c>
      <c r="S8" s="5"/>
      <c r="T8" s="5"/>
      <c r="U8" s="5"/>
    </row>
    <row r="9" spans="1:21">
      <c r="A9" s="3" t="s">
        <v>135</v>
      </c>
      <c r="B9" s="18">
        <v>1</v>
      </c>
      <c r="C9" s="56" t="s">
        <v>39</v>
      </c>
      <c r="D9" s="56"/>
      <c r="E9" s="57" t="s">
        <v>84</v>
      </c>
      <c r="F9" s="57"/>
      <c r="G9" s="57" t="s">
        <v>95</v>
      </c>
      <c r="H9" s="57"/>
      <c r="I9" s="57"/>
      <c r="J9" s="57" t="s">
        <v>96</v>
      </c>
      <c r="K9" s="57"/>
      <c r="L9" s="4" t="s">
        <v>45</v>
      </c>
      <c r="M9" s="13">
        <v>1328</v>
      </c>
      <c r="N9" s="19" t="s">
        <v>97</v>
      </c>
      <c r="O9" s="20">
        <v>1</v>
      </c>
      <c r="P9" s="20">
        <v>0</v>
      </c>
      <c r="Q9" s="20">
        <v>1</v>
      </c>
      <c r="R9" s="20">
        <v>1</v>
      </c>
      <c r="S9" s="5"/>
      <c r="T9" s="5"/>
      <c r="U9" s="5"/>
    </row>
    <row r="10" spans="1:21">
      <c r="A10" s="3" t="s">
        <v>136</v>
      </c>
      <c r="B10" s="18">
        <v>1</v>
      </c>
      <c r="C10" s="56" t="s">
        <v>39</v>
      </c>
      <c r="D10" s="56"/>
      <c r="E10" s="57" t="s">
        <v>84</v>
      </c>
      <c r="F10" s="57"/>
      <c r="G10" s="57" t="s">
        <v>98</v>
      </c>
      <c r="H10" s="57"/>
      <c r="I10" s="57"/>
      <c r="J10" s="57" t="s">
        <v>99</v>
      </c>
      <c r="K10" s="57"/>
      <c r="L10" s="4" t="s">
        <v>87</v>
      </c>
      <c r="M10" s="6" t="s">
        <v>100</v>
      </c>
      <c r="N10" s="19" t="s">
        <v>101</v>
      </c>
      <c r="O10" s="20">
        <v>1</v>
      </c>
      <c r="P10" s="20">
        <v>0</v>
      </c>
      <c r="Q10" s="20">
        <v>1</v>
      </c>
      <c r="R10" s="20">
        <v>1</v>
      </c>
      <c r="S10" s="5"/>
      <c r="T10" s="5"/>
      <c r="U10" s="5"/>
    </row>
    <row r="11" spans="1:21">
      <c r="A11" s="3" t="s">
        <v>137</v>
      </c>
      <c r="B11" s="18">
        <v>1</v>
      </c>
      <c r="C11" s="56" t="s">
        <v>39</v>
      </c>
      <c r="D11" s="56"/>
      <c r="E11" s="57" t="s">
        <v>84</v>
      </c>
      <c r="F11" s="57"/>
      <c r="G11" s="57" t="s">
        <v>102</v>
      </c>
      <c r="H11" s="57"/>
      <c r="I11" s="57"/>
      <c r="J11" s="57" t="s">
        <v>103</v>
      </c>
      <c r="K11" s="57"/>
      <c r="L11" s="4" t="s">
        <v>47</v>
      </c>
      <c r="M11" s="6" t="s">
        <v>104</v>
      </c>
      <c r="N11" s="19" t="s">
        <v>105</v>
      </c>
      <c r="O11" s="20">
        <v>1</v>
      </c>
      <c r="P11" s="20">
        <v>0</v>
      </c>
      <c r="Q11" s="20">
        <v>0</v>
      </c>
      <c r="R11" s="20">
        <v>0</v>
      </c>
      <c r="S11" s="5"/>
      <c r="T11" s="5"/>
      <c r="U11" s="5"/>
    </row>
    <row r="12" spans="1:21">
      <c r="A12" s="3" t="s">
        <v>138</v>
      </c>
      <c r="B12" s="18">
        <v>1</v>
      </c>
      <c r="C12" s="56" t="s">
        <v>39</v>
      </c>
      <c r="D12" s="56"/>
      <c r="E12" s="57" t="s">
        <v>84</v>
      </c>
      <c r="F12" s="57"/>
      <c r="G12" s="57" t="s">
        <v>106</v>
      </c>
      <c r="H12" s="57"/>
      <c r="I12" s="57"/>
      <c r="J12" s="57" t="s">
        <v>107</v>
      </c>
      <c r="K12" s="57"/>
      <c r="L12" s="4" t="s">
        <v>41</v>
      </c>
      <c r="M12" s="13">
        <v>1765</v>
      </c>
      <c r="N12" s="19" t="s">
        <v>108</v>
      </c>
      <c r="O12" s="20">
        <v>1</v>
      </c>
      <c r="P12" s="20">
        <v>0</v>
      </c>
      <c r="Q12" s="20">
        <v>1</v>
      </c>
      <c r="R12" s="20">
        <v>1</v>
      </c>
      <c r="S12" s="5"/>
      <c r="T12" s="5"/>
      <c r="U12" s="5"/>
    </row>
    <row r="13" spans="1:21">
      <c r="A13" s="3" t="s">
        <v>139</v>
      </c>
      <c r="B13" s="18">
        <v>1</v>
      </c>
      <c r="C13" s="56" t="s">
        <v>39</v>
      </c>
      <c r="D13" s="56"/>
      <c r="E13" s="57" t="s">
        <v>84</v>
      </c>
      <c r="F13" s="57"/>
      <c r="G13" s="57" t="s">
        <v>109</v>
      </c>
      <c r="H13" s="57"/>
      <c r="I13" s="57"/>
      <c r="J13" s="57" t="s">
        <v>110</v>
      </c>
      <c r="K13" s="57"/>
      <c r="L13" s="4" t="s">
        <v>87</v>
      </c>
      <c r="M13" s="6" t="s">
        <v>111</v>
      </c>
      <c r="N13" s="19" t="s">
        <v>112</v>
      </c>
      <c r="O13" s="20">
        <v>1</v>
      </c>
      <c r="P13" s="20">
        <v>0</v>
      </c>
      <c r="Q13" s="20">
        <v>1</v>
      </c>
      <c r="R13" s="20">
        <v>1</v>
      </c>
      <c r="S13" s="5"/>
      <c r="T13" s="5"/>
      <c r="U13" s="5"/>
    </row>
    <row r="14" spans="1:21">
      <c r="A14" s="51" t="s">
        <v>130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15">
        <f>SUM(O5:O13)</f>
        <v>9</v>
      </c>
      <c r="P14" s="15">
        <f>SUM(P5:P13)</f>
        <v>0</v>
      </c>
      <c r="Q14" s="15">
        <f>SUM(Q5:Q13)</f>
        <v>8</v>
      </c>
      <c r="R14" s="15">
        <f>SUM(R5:R13)</f>
        <v>8</v>
      </c>
      <c r="S14" s="21"/>
      <c r="T14" s="22">
        <f>SUM(O14:R14)</f>
        <v>25</v>
      </c>
      <c r="U14" s="5"/>
    </row>
  </sheetData>
  <mergeCells count="55">
    <mergeCell ref="C10:D10"/>
    <mergeCell ref="E10:F10"/>
    <mergeCell ref="G10:I10"/>
    <mergeCell ref="J10:K10"/>
    <mergeCell ref="C13:D13"/>
    <mergeCell ref="E13:F13"/>
    <mergeCell ref="G13:I13"/>
    <mergeCell ref="J13:K13"/>
    <mergeCell ref="C11:D11"/>
    <mergeCell ref="E11:F11"/>
    <mergeCell ref="G11:I11"/>
    <mergeCell ref="J11:K11"/>
    <mergeCell ref="C12:D12"/>
    <mergeCell ref="E12:F12"/>
    <mergeCell ref="G12:I12"/>
    <mergeCell ref="J12:K12"/>
    <mergeCell ref="C8:D8"/>
    <mergeCell ref="E8:F8"/>
    <mergeCell ref="G8:I8"/>
    <mergeCell ref="J8:K8"/>
    <mergeCell ref="C9:D9"/>
    <mergeCell ref="E9:F9"/>
    <mergeCell ref="G9:I9"/>
    <mergeCell ref="J9:K9"/>
    <mergeCell ref="C6:D6"/>
    <mergeCell ref="E6:F6"/>
    <mergeCell ref="G6:I6"/>
    <mergeCell ref="J6:K6"/>
    <mergeCell ref="C7:D7"/>
    <mergeCell ref="E7:F7"/>
    <mergeCell ref="G7:I7"/>
    <mergeCell ref="J7:K7"/>
    <mergeCell ref="G3:I3"/>
    <mergeCell ref="J3:K3"/>
    <mergeCell ref="O2:O3"/>
    <mergeCell ref="C5:D5"/>
    <mergeCell ref="E5:F5"/>
    <mergeCell ref="G5:I5"/>
    <mergeCell ref="J5:K5"/>
    <mergeCell ref="P2:P3"/>
    <mergeCell ref="Q2:Q3"/>
    <mergeCell ref="R2:R3"/>
    <mergeCell ref="A14:N14"/>
    <mergeCell ref="A1:N1"/>
    <mergeCell ref="A2:A3"/>
    <mergeCell ref="B2:B3"/>
    <mergeCell ref="C2:I2"/>
    <mergeCell ref="J2:M2"/>
    <mergeCell ref="N2:N3"/>
    <mergeCell ref="C4:D4"/>
    <mergeCell ref="E4:F4"/>
    <mergeCell ref="G4:I4"/>
    <mergeCell ref="J4:K4"/>
    <mergeCell ref="C3:D3"/>
    <mergeCell ref="E3:F3"/>
  </mergeCells>
  <dataValidations count="1">
    <dataValidation type="list" allowBlank="1" showInputMessage="1" showErrorMessage="1" sqref="C5:C13 D10:D11 D7:D8 D13 D5" xr:uid="{00000000-0002-0000-0400-000000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</dataValidations>
  <pageMargins left="0.70866141732283472" right="0.70866141732283472" top="0.74803149606299213" bottom="0.74803149606299213" header="0.31496062992125984" footer="0.31496062992125984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1</vt:i4>
      </vt:variant>
    </vt:vector>
  </HeadingPairs>
  <TitlesOfParts>
    <vt:vector size="6" baseType="lpstr">
      <vt:lpstr>Lublin</vt:lpstr>
      <vt:lpstr>Kraśnik</vt:lpstr>
      <vt:lpstr>Krasnystaw</vt:lpstr>
      <vt:lpstr>Biłgoraj</vt:lpstr>
      <vt:lpstr>Inwestycje</vt:lpstr>
      <vt:lpstr>Inwestycje!Obszar_wydruku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2024-02-05T12:24:16Z</dcterms:modified>
</cp:coreProperties>
</file>